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480" windowHeight="11580" firstSheet="1" activeTab="1"/>
  </bookViews>
  <sheets>
    <sheet name="Τιμές" sheetId="3" state="hidden" r:id="rId1"/>
    <sheet name="ΑΠΟΡΡΙΠΤΕΟΙ" sheetId="9" r:id="rId2"/>
  </sheets>
  <externalReferences>
    <externalReference r:id="rId3"/>
  </externalReferences>
  <definedNames>
    <definedName name="_xlnm._FilterDatabase" localSheetId="1" hidden="1">ΑΠΟΡΡΙΠΤΕΟΙ!$A$10:$AM$10</definedName>
    <definedName name="NAI_OXI">Τιμές!$L$2:$L$3</definedName>
    <definedName name="ΑΔΤ_ΔΙΑΒΑΤΗΡΙΟ">Τιμές!$B$2:$B$3</definedName>
    <definedName name="ΑΕΙ_ΤΕΙ">Τιμές!$E$2:$E$3</definedName>
    <definedName name="ΑΠΑΙΤΕΙΤΑΙ_ΔΕΝ_ΑΠΑΙΤΕΙΤΑΙ">Τιμές!$D$2:$D$3</definedName>
    <definedName name="ΑΠΑΙΤΟΥΜΕΝΟΣ_ΤΙΤΛΟΣ">Τιμές!$J$2:$J$3</definedName>
    <definedName name="ΓΝΩΣΗ_BRAILLE" localSheetId="1">#REF!</definedName>
    <definedName name="ΓΝΩΣΗ_BRAILLE">#REF!</definedName>
    <definedName name="ΓΝΩΣΗ_ΕΝΓ" localSheetId="1">#REF!</definedName>
    <definedName name="ΓΝΩΣΗ_ΕΝΓ">#REF!</definedName>
    <definedName name="ΔΕΝ_ΑΠΑΙΤΕΙΤΑΙ">Τιμές!$H$2:$H$4</definedName>
    <definedName name="ΕΙΔΙΚΟΤΗΤΑ">[1]Τιμές!$A$2:$A$121</definedName>
    <definedName name="ΕΙΔΙΚΟΤΗΤΑ_ΕΒΠ">Τιμές!$F$2</definedName>
    <definedName name="ΕΙΔΙΚΟΤΗΤΑ_ΕΕΠ">Τιμές!$C$2:$C$12</definedName>
    <definedName name="ΚΑΤΗΓΟΡΙΑ_ΠΙΝΑΚΑ">Τιμές!$G$2:$G$3</definedName>
    <definedName name="ΚΑΤΗΓΟΡΙΑ_ΠΤΥΧΙΟΥ">Τιμές!$K$2:$K$3</definedName>
    <definedName name="ΚΑΤΟΧΟΣ_ΔΙΔΑΚΤΟΡΙΚΟΥ_ΕΙΔ._ΑΓΩΓΗΣ" localSheetId="1">#REF!</definedName>
    <definedName name="ΚΑΤΟΧΟΣ_ΔΙΔΑΚΤΟΡΙΚΟΥ_ΕΙΔ._ΑΓΩΓΗΣ">#REF!</definedName>
    <definedName name="ΚΑΤΟΧΟΣ_ΔΙΔΑΚΤΟΡΙΚΟΥ_ΣΤΟ_ΑΝΤΙΚΕΙΜΕΝΟ_ΑΠΑΣΧΟΛΗΣΗΣ" localSheetId="1">#REF!</definedName>
    <definedName name="ΚΑΤΟΧΟΣ_ΔΙΔΑΚΤΟΡΙΚΟΥ_ΣΤΟ_ΑΝΤΙΚΕΙΜΕΝΟ_ΑΠΑΣΧΟΛΗΣΗΣ">#REF!</definedName>
    <definedName name="ΚΑΤΟΧΟΣ_ΜΕΤΑΠΤΥΧΙΑΚΟΥ_ΕΙΔ._ΑΓΩΓΗΣ" localSheetId="1">#REF!</definedName>
    <definedName name="ΚΑΤΟΧΟΣ_ΜΕΤΑΠΤΥΧΙΑΚΟΥ_ΕΙΔ._ΑΓΩΓΗΣ">#REF!</definedName>
    <definedName name="ΚΑΤΟΧΟΣ_ΜΕΤΑΠΤΥΧΙΑΚΟΥ_ΣΤΟ_ΑΝΤΙΚΕΙΜΕΝΟ_ΑΠΑΣΧΟΛΗΣΗΣ" localSheetId="1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 localSheetId="1">#REF!</definedName>
    <definedName name="Π_Ε">#REF!</definedName>
    <definedName name="ΠΑΙΔΑΓΩΓΙΚΗ_ΕΠΑΡΚΕΙΑ">Τιμές!$H$2:$H$4</definedName>
    <definedName name="ΠΟΛΥΤΕΚΝΟΣ_ΤΡΙΤΕΚΝΟΣ">Τιμές!$S$2:$S$4</definedName>
    <definedName name="ΠΟΛΥΤΕΝΟΣ_ΤΡΙΤΕΚΝΟΣ">Τιμές!$S$2:$S$4</definedName>
  </definedNames>
  <calcPr calcId="125725"/>
</workbook>
</file>

<file path=xl/calcChain.xml><?xml version="1.0" encoding="utf-8"?>
<calcChain xmlns="http://schemas.openxmlformats.org/spreadsheetml/2006/main">
  <c r="AI11" i="9"/>
  <c r="AH11"/>
  <c r="AG11"/>
  <c r="AF11"/>
  <c r="AE11"/>
  <c r="AC11"/>
  <c r="AB11"/>
  <c r="AA11"/>
  <c r="AD11" l="1"/>
  <c r="AJ11"/>
  <c r="AK11"/>
</calcChain>
</file>

<file path=xl/sharedStrings.xml><?xml version="1.0" encoding="utf-8"?>
<sst xmlns="http://schemas.openxmlformats.org/spreadsheetml/2006/main" count="124" uniqueCount="101">
  <si>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</si>
  <si>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</si>
  <si>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</si>
  <si>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</si>
  <si>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</si>
  <si>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</si>
  <si>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</si>
  <si>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</si>
  <si>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</si>
  <si>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</si>
  <si>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</si>
  <si>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</si>
  <si>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</si>
  <si>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</si>
  <si>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</si>
  <si>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</si>
  <si>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</si>
  <si>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</si>
  <si>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</si>
  <si>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</si>
  <si>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</si>
  <si>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</si>
  <si>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</si>
  <si>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</si>
  <si>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</si>
  <si>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</si>
  <si>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</si>
  <si>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</si>
  <si>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</si>
  <si>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ΠΟΛΥΤΕΚΝΟΣ/ΤΡΙΤΕΚΝΟΣ/-</t>
  </si>
  <si>
    <t>ΠΟΛΥΤΕΚΝΟΣ</t>
  </si>
  <si>
    <t>ΤΡΙΤΕΚΝΟΣ</t>
  </si>
  <si>
    <t>-</t>
  </si>
  <si>
    <t>ΚΑΤΗΓΟΡΙΑ ΠΤΥΧΙΟΥ</t>
  </si>
  <si>
    <t>ΣΥΝΟΛΙΚΑ ΜΟΡΙΑ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</si>
  <si>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</si>
  <si>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</si>
  <si>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</si>
  <si>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</si>
  <si>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</si>
  <si>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</si>
  <si>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</si>
  <si>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</si>
  <si>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</si>
  <si>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</si>
  <si>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</si>
  <si>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</si>
  <si>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</si>
  <si>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</si>
  <si>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</si>
  <si>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</si>
  <si>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</si>
  <si>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</si>
  <si>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</si>
  <si>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</si>
  <si>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</si>
  <si>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ΚΛΑΔΟΣ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</si>
  <si>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</si>
  <si>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</si>
  <si>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</si>
  <si>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</si>
  <si>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</si>
  <si>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</si>
  <si>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</si>
  <si>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</si>
  <si>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</si>
  <si>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ΗΜ/ΝΙΑ ΚΤΗΣΗΣ ΠΤΥΧΙΟΥ</t>
  </si>
  <si>
    <t>ΤΕΕ-ΤΕΛ-ΕΠΛ-ΕΠΑΛ</t>
  </si>
  <si>
    <t>ΥΠΟΛΟΓΙΖΟΜΕΝΑ ΜΟΡΙΑ ΑΝΑΠΗΡΙΑΣ ΥΠΟΨΗΦΙΟΥ</t>
  </si>
  <si>
    <t>ΥΠΟΛΟΓΙΖΟΜΕΝΑ ΜΟΡΙΑ ΑΝΑΠΗΡΙΑΣ ΤΕΚΝΟΥ Ή ΤΕΚΝΩΝ</t>
  </si>
  <si>
    <t>ΜΟΡΙΑ ΚΟΙΝΩΝΙΚΩΝ ΚΡΙΤΗΡΙΩΝ</t>
  </si>
  <si>
    <t>ΥΠΟΛΟΓΙΖΟΜΕΝΑ ΜΟΡΙΑ ΠΟΛΥΤΕΚΝΟΥ/ΤΡΙΤΕΚΝΟΥ</t>
  </si>
  <si>
    <t>ΙΕΚ-Τάξη μαθητείας ΕΠΑΛ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</si>
  <si>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</si>
  <si>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</si>
  <si>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</si>
  <si>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</si>
  <si>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</si>
  <si>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</si>
  <si>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</si>
  <si>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ΑΕΙ - ΤΕΙ</t>
  </si>
  <si>
    <t>ΑΕΙ</t>
  </si>
  <si>
    <t>ΤΕΙ</t>
  </si>
  <si>
    <t>ΑΕΙ / ΤΕΙ</t>
  </si>
  <si>
    <t>ΑΡΙΘΜΟΣ ΤΕΚΝΩΝ ΜΕ ΑΝΑΠΗΡΙΑ &gt;=67%</t>
  </si>
  <si>
    <t>ΠΟΣΟΣΤΟ ΑΝΑΠΗΡΙΑΣ ΥΠΟΨΗΦΙΟΥ (ΜΟΡΙΟΔΟΤΕΙΤΑΙ Π.Α. &gt;=67%)</t>
  </si>
  <si>
    <t>ΓΕΩΡΓΙΑ</t>
  </si>
  <si>
    <t>ΑΘΑΝΑΣΙΟΣ</t>
  </si>
  <si>
    <t>ΔΕΔΙΚΟΥΣΗ</t>
  </si>
  <si>
    <t>ΠΛΗΡΟΙ ΤΙΣ ΠΡΟΫΠΟΘΕΣΕΙΣ</t>
  </si>
  <si>
    <t>ΑΙΤΙΟΛΟΓΙΑ ΑΠΟΡΡΗΨΗΣ</t>
  </si>
  <si>
    <t>ΘΕΟΔΩΡΟΣ</t>
  </si>
  <si>
    <t>ΙΩΑΝΝΑ</t>
  </si>
  <si>
    <t>ΜΠΑΛΤΑΓΙΑΝΝΗ</t>
  </si>
  <si>
    <t>ΧΩΡΙΣ ΑΔΕΙΑ ΑΣΚΗΣΗΣ ΕΠΑΓΓΕΛΜΑΤΟΣ</t>
  </si>
  <si>
    <t>ΚΟΚΟΒΑ</t>
  </si>
  <si>
    <t>ΟΛΓΑ</t>
  </si>
  <si>
    <t>ΠΡΟΣΩΠΙΚΑ ΣΤΟΙΧΕΙΑ</t>
  </si>
  <si>
    <t>ΧΩΡΙΣ ΤΑΥΤΟΤΗΤΑ ΜΕΛΟΥΣ ΕΝΕ</t>
  </si>
  <si>
    <t>ΧΩΡΙΣ ΤΟ ΑΠΑΙΤΟΥΜΕΝΟ ΠΤΥΧΙΟ</t>
  </si>
  <si>
    <t>ΠΡΟΣΩΡΙΝΟΣ  ΠΙΝΑΚΑΣ ΑΠΟΡΡΙΠΤΕΩΝ ΑΝΑΠΛΗΡΩΤΩΝ ΕEΠ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</si>
</sst>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0" xfId="0" applyProtection="1">
      <protection locked="0"/>
    </xf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4" borderId="1" xfId="0" applyFill="1" applyBorder="1" applyAlignment="1">
      <alignment textRotation="90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4" fillId="0" borderId="0" xfId="0" applyFont="1" applyAlignment="1" applyProtection="1">
      <alignment vertical="center"/>
      <protection locked="0"/>
    </xf>
    <xf numFmtId="0" fontId="0" fillId="2" borderId="13" xfId="0" applyFill="1" applyBorder="1" applyAlignment="1">
      <alignment textRotation="90" wrapText="1"/>
    </xf>
    <xf numFmtId="0" fontId="0" fillId="0" borderId="14" xfId="0" applyBorder="1"/>
    <xf numFmtId="0" fontId="0" fillId="2" borderId="14" xfId="0" applyFill="1" applyBorder="1" applyAlignment="1">
      <alignment textRotation="90" wrapText="1"/>
    </xf>
    <xf numFmtId="0" fontId="0" fillId="0" borderId="13" xfId="0" applyBorder="1"/>
    <xf numFmtId="0" fontId="0" fillId="0" borderId="15" xfId="0" applyBorder="1"/>
    <xf numFmtId="0" fontId="0" fillId="2" borderId="16" xfId="0" applyFill="1" applyBorder="1" applyAlignment="1">
      <alignment textRotation="90" wrapText="1"/>
    </xf>
    <xf numFmtId="0" fontId="0" fillId="2" borderId="17" xfId="0" applyFill="1" applyBorder="1" applyAlignment="1">
      <alignment textRotation="90" wrapText="1"/>
    </xf>
    <xf numFmtId="0" fontId="0" fillId="0" borderId="18" xfId="0" applyBorder="1"/>
    <xf numFmtId="0" fontId="0" fillId="0" borderId="19" xfId="0" applyBorder="1"/>
    <xf numFmtId="0" fontId="6" fillId="0" borderId="0" xfId="0" applyFont="1" applyFill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/>
    <xf numFmtId="0" fontId="0" fillId="0" borderId="0" xfId="0" applyAlignment="1">
      <alignment horizontal="center"/>
    </xf>
    <xf numFmtId="0" fontId="0" fillId="0" borderId="0" xfId="0" applyFont="1" applyFill="1" applyProtection="1">
      <protection locked="0"/>
    </xf>
    <xf numFmtId="0" fontId="1" fillId="0" borderId="0" xfId="0" applyFont="1" applyAlignment="1" applyProtection="1">
      <alignment horizontal="center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Protection="1">
      <protection locked="0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6" fillId="0" borderId="30" xfId="0" applyFont="1" applyFill="1" applyBorder="1" applyProtection="1">
      <protection locked="0"/>
    </xf>
    <xf numFmtId="0" fontId="6" fillId="0" borderId="31" xfId="0" applyFont="1" applyFill="1" applyBorder="1" applyProtection="1"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14" fontId="6" fillId="0" borderId="31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9" fontId="6" fillId="0" borderId="30" xfId="0" applyNumberFormat="1" applyFont="1" applyFill="1" applyBorder="1" applyAlignment="1" applyProtection="1">
      <alignment horizontal="center"/>
      <protection locked="0"/>
    </xf>
    <xf numFmtId="2" fontId="0" fillId="0" borderId="30" xfId="0" applyNumberFormat="1" applyFont="1" applyFill="1" applyBorder="1" applyAlignment="1">
      <alignment horizontal="center" wrapText="1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 wrapText="1"/>
    </xf>
    <xf numFmtId="2" fontId="0" fillId="0" borderId="33" xfId="0" applyNumberFormat="1" applyFont="1" applyFill="1" applyBorder="1" applyAlignment="1">
      <alignment horizontal="center" wrapText="1"/>
    </xf>
    <xf numFmtId="2" fontId="0" fillId="0" borderId="3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 applyProtection="1">
      <alignment horizontal="center" wrapText="1"/>
    </xf>
    <xf numFmtId="0" fontId="0" fillId="0" borderId="12" xfId="0" applyFont="1" applyFill="1" applyBorder="1" applyAlignment="1" applyProtection="1">
      <alignment horizontal="center" wrapText="1"/>
      <protection locked="0"/>
    </xf>
    <xf numFmtId="1" fontId="0" fillId="0" borderId="12" xfId="0" applyNumberFormat="1" applyFont="1" applyFill="1" applyBorder="1" applyAlignment="1" applyProtection="1">
      <alignment horizontal="center" wrapText="1"/>
      <protection locked="0"/>
    </xf>
    <xf numFmtId="0" fontId="0" fillId="2" borderId="38" xfId="0" applyFill="1" applyBorder="1" applyAlignment="1" applyProtection="1">
      <alignment horizontal="center" vertical="center" wrapText="1"/>
    </xf>
    <xf numFmtId="0" fontId="0" fillId="6" borderId="38" xfId="0" applyFill="1" applyBorder="1" applyAlignment="1" applyProtection="1">
      <alignment horizontal="center" vertical="center" wrapText="1"/>
    </xf>
    <xf numFmtId="0" fontId="0" fillId="6" borderId="38" xfId="0" applyFill="1" applyBorder="1" applyAlignment="1" applyProtection="1">
      <alignment horizontal="center" vertical="center" textRotation="90" wrapText="1"/>
    </xf>
    <xf numFmtId="0" fontId="0" fillId="3" borderId="38" xfId="0" applyFill="1" applyBorder="1" applyAlignment="1" applyProtection="1">
      <alignment horizontal="center" vertical="center" textRotation="90" wrapText="1"/>
    </xf>
    <xf numFmtId="0" fontId="0" fillId="7" borderId="38" xfId="0" applyFill="1" applyBorder="1" applyAlignment="1" applyProtection="1">
      <alignment horizontal="center" vertical="center" textRotation="90" wrapText="1"/>
    </xf>
    <xf numFmtId="0" fontId="0" fillId="4" borderId="38" xfId="0" applyFill="1" applyBorder="1" applyAlignment="1" applyProtection="1">
      <alignment horizontal="center" vertical="center" textRotation="90" wrapText="1"/>
    </xf>
    <xf numFmtId="0" fontId="0" fillId="2" borderId="42" xfId="0" applyFill="1" applyBorder="1" applyAlignment="1" applyProtection="1">
      <alignment horizontal="center" vertical="center" wrapText="1"/>
    </xf>
    <xf numFmtId="0" fontId="0" fillId="2" borderId="39" xfId="0" applyFill="1" applyBorder="1" applyAlignment="1" applyProtection="1">
      <alignment horizontal="center" vertical="center" wrapText="1"/>
    </xf>
    <xf numFmtId="0" fontId="0" fillId="6" borderId="42" xfId="0" applyFill="1" applyBorder="1" applyAlignment="1" applyProtection="1">
      <alignment horizontal="center" vertical="center" wrapText="1"/>
    </xf>
    <xf numFmtId="0" fontId="0" fillId="6" borderId="39" xfId="0" applyFill="1" applyBorder="1" applyAlignment="1" applyProtection="1">
      <alignment horizontal="center" vertical="center" wrapText="1"/>
    </xf>
    <xf numFmtId="0" fontId="0" fillId="3" borderId="42" xfId="0" applyFill="1" applyBorder="1" applyAlignment="1" applyProtection="1">
      <alignment horizontal="center" vertical="center" textRotation="90" wrapText="1"/>
    </xf>
    <xf numFmtId="0" fontId="0" fillId="3" borderId="39" xfId="0" applyFill="1" applyBorder="1" applyAlignment="1" applyProtection="1">
      <alignment horizontal="center" vertical="center" textRotation="90" wrapText="1"/>
    </xf>
    <xf numFmtId="0" fontId="0" fillId="7" borderId="42" xfId="0" applyFill="1" applyBorder="1" applyAlignment="1" applyProtection="1">
      <alignment horizontal="center" vertical="center" textRotation="90" wrapText="1"/>
    </xf>
    <xf numFmtId="0" fontId="0" fillId="7" borderId="39" xfId="0" applyFill="1" applyBorder="1" applyAlignment="1" applyProtection="1">
      <alignment horizontal="center" vertical="center" textRotation="90" wrapText="1"/>
    </xf>
    <xf numFmtId="0" fontId="0" fillId="4" borderId="42" xfId="0" applyFill="1" applyBorder="1" applyAlignment="1" applyProtection="1">
      <alignment horizontal="center" vertical="center" textRotation="90" wrapText="1"/>
    </xf>
    <xf numFmtId="0" fontId="0" fillId="4" borderId="39" xfId="0" applyFill="1" applyBorder="1" applyAlignment="1" applyProtection="1">
      <alignment horizontal="center" vertical="center" textRotation="90" wrapText="1"/>
    </xf>
    <xf numFmtId="0" fontId="0" fillId="9" borderId="42" xfId="0" applyFill="1" applyBorder="1" applyAlignment="1" applyProtection="1">
      <alignment horizontal="center" vertical="center" textRotation="90" wrapText="1"/>
    </xf>
    <xf numFmtId="0" fontId="0" fillId="9" borderId="39" xfId="0" applyFill="1" applyBorder="1" applyAlignment="1" applyProtection="1">
      <alignment horizontal="center" vertical="center" textRotation="90" wrapText="1"/>
    </xf>
    <xf numFmtId="0" fontId="0" fillId="0" borderId="12" xfId="0" applyFont="1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0" fontId="0" fillId="0" borderId="37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0" fontId="6" fillId="0" borderId="34" xfId="0" applyFont="1" applyFill="1" applyBorder="1" applyProtection="1"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 wrapText="1"/>
      <protection locked="0"/>
    </xf>
    <xf numFmtId="0" fontId="0" fillId="0" borderId="37" xfId="0" applyFont="1" applyFill="1" applyBorder="1" applyAlignment="1" applyProtection="1">
      <alignment horizontal="center" wrapText="1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4" fontId="0" fillId="0" borderId="37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9" fontId="0" fillId="0" borderId="35" xfId="0" applyNumberFormat="1" applyFont="1" applyFill="1" applyBorder="1" applyAlignment="1" applyProtection="1">
      <alignment horizontal="center" wrapText="1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14" fontId="6" fillId="0" borderId="34" xfId="0" applyNumberFormat="1" applyFont="1" applyFill="1" applyBorder="1" applyAlignment="1" applyProtection="1">
      <alignment horizontal="center"/>
      <protection locked="0"/>
    </xf>
    <xf numFmtId="9" fontId="6" fillId="0" borderId="32" xfId="0" applyNumberFormat="1" applyFont="1" applyFill="1" applyBorder="1" applyAlignment="1" applyProtection="1">
      <alignment horizontal="center"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" fillId="10" borderId="14" xfId="0" applyFont="1" applyFill="1" applyBorder="1" applyAlignment="1" applyProtection="1">
      <alignment horizontal="center" vertical="center" wrapText="1"/>
      <protection locked="0"/>
    </xf>
    <xf numFmtId="0" fontId="5" fillId="10" borderId="5" xfId="0" applyFont="1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164" fontId="4" fillId="2" borderId="40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4" fillId="6" borderId="40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4" fillId="7" borderId="4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41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9" borderId="40" xfId="0" applyFont="1" applyFill="1" applyBorder="1" applyAlignment="1" applyProtection="1">
      <alignment horizontal="center" vertical="center"/>
    </xf>
    <xf numFmtId="0" fontId="4" fillId="9" borderId="41" xfId="0" applyFont="1" applyFill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 textRotation="90" wrapText="1"/>
    </xf>
    <xf numFmtId="0" fontId="0" fillId="8" borderId="5" xfId="0" applyFill="1" applyBorder="1" applyAlignment="1" applyProtection="1">
      <alignment horizontal="center" vertical="center" textRotation="90" wrapText="1"/>
    </xf>
    <xf numFmtId="0" fontId="7" fillId="10" borderId="14" xfId="0" applyFont="1" applyFill="1" applyBorder="1" applyAlignment="1" applyProtection="1">
      <alignment horizontal="center" vertical="center" textRotation="255" wrapText="1"/>
      <protection locked="0"/>
    </xf>
    <xf numFmtId="0" fontId="7" fillId="10" borderId="5" xfId="0" applyFont="1" applyFill="1" applyBorder="1" applyAlignment="1" applyProtection="1">
      <alignment horizontal="center" vertical="center" textRotation="255" wrapText="1"/>
      <protection locked="0"/>
    </xf>
  </cellXfs>
  <cellStyles count="1">
    <cellStyle name="Κανονικό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7</xdr:col>
      <xdr:colOff>123825</xdr:colOff>
      <xdr:row>7</xdr:row>
      <xdr:rowOff>126207</xdr:rowOff>
    </xdr:to>
    <xdr:sp macro="" textlink="">
      <xdr:nvSpPr>
        <xdr:cNvPr id="2" name="1 - TextBox"/>
        <xdr:cNvSpPr txBox="1"/>
      </xdr:nvSpPr>
      <xdr:spPr>
        <a:xfrm>
          <a:off x="0" y="114300"/>
          <a:ext cx="4733925" cy="1345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l-GR" sz="1100"/>
        </a:p>
        <a:p>
          <a:pPr algn="ctr"/>
          <a:endParaRPr lang="el-GR" sz="1100"/>
        </a:p>
        <a:p>
          <a:pPr algn="ctr"/>
          <a:endParaRPr lang="el-GR" sz="1100"/>
        </a:p>
        <a:p>
          <a:pPr algn="ctr"/>
          <a:r>
            <a:rPr lang="el-GR" sz="1100"/>
            <a:t>ΕΛΛΗΝΙΚΗ ΔΗΜΟΚΡΑΤΙΑ</a:t>
          </a:r>
        </a:p>
        <a:p>
          <a:pPr algn="ctr"/>
          <a:r>
            <a:rPr lang="el-GR" sz="1100"/>
            <a:t>ΥΠΟΥΡΓΕΙΟ</a:t>
          </a:r>
          <a:r>
            <a:rPr lang="el-GR" sz="1100" baseline="0"/>
            <a:t> ΠΑΙΔΕΙΑΣ, ΕΡΕΥΝΑΣ ΚΑΙ ΘΡΗΣΚΕΥΜΑΤΩΝ</a:t>
          </a:r>
        </a:p>
        <a:p>
          <a:pPr algn="ctr"/>
          <a:r>
            <a:rPr lang="el-GR" sz="1100" baseline="0"/>
            <a:t>ΠΕΡΙΦΕΡΕΙΑΚΗ ΔΙΕΥΘΥΝΣΗ ΠΡΩΤΟΒΑΘΜΙΑΣ ΚΑΙ ΔΕΥΤΕΡΟΒΑΘΜΙΑΣ </a:t>
          </a:r>
        </a:p>
        <a:p>
          <a:pPr algn="ctr"/>
          <a:r>
            <a:rPr lang="el-GR" sz="1100" baseline="0"/>
            <a:t>ΕΚΠΑΙΔΕΥΣΗΣ ΘΕΣΣΑΛΙΑΣ</a:t>
          </a:r>
          <a:endParaRPr lang="el-GR" sz="1100"/>
        </a:p>
      </xdr:txBody>
    </xdr:sp>
    <xdr:clientData/>
  </xdr:twoCellAnchor>
  <xdr:twoCellAnchor>
    <xdr:from>
      <xdr:col>3</xdr:col>
      <xdr:colOff>335754</xdr:colOff>
      <xdr:row>0</xdr:row>
      <xdr:rowOff>95250</xdr:rowOff>
    </xdr:from>
    <xdr:to>
      <xdr:col>3</xdr:col>
      <xdr:colOff>823912</xdr:colOff>
      <xdr:row>3</xdr:row>
      <xdr:rowOff>30957</xdr:rowOff>
    </xdr:to>
    <xdr:pic>
      <xdr:nvPicPr>
        <xdr:cNvPr id="3" name="Εικόνα 1" descr="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4554" y="95250"/>
          <a:ext cx="488158" cy="507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tziatzoulis/Local%20Settings/Temporary%20Internet%20files/Content.Outlook/D6FIJPTU/&#923;&#951;&#966;&#952;&#941;&#957;&#964;&#945;%20&#945;&#961;&#967;&#949;&#943;&#945;/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workbookViewId="0">
      <selection activeCell="E7" sqref="E7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3.85546875" bestFit="1" customWidth="1"/>
    <col min="6" max="6" width="8.28515625" customWidth="1"/>
    <col min="7" max="7" width="21" bestFit="1" customWidth="1"/>
    <col min="8" max="8" width="15" bestFit="1" customWidth="1"/>
    <col min="9" max="9" width="3.7109375" bestFit="1" customWidth="1"/>
    <col min="10" max="10" width="15" bestFit="1" customWidth="1"/>
    <col min="11" max="11" width="18.140625" bestFit="1" customWidth="1"/>
    <col min="12" max="12" width="4.28515625" bestFit="1" customWidth="1"/>
    <col min="13" max="15" width="6.5703125" bestFit="1" customWidth="1"/>
    <col min="16" max="18" width="3.7109375" bestFit="1" customWidth="1"/>
    <col min="19" max="19" width="13.140625" bestFit="1" customWidth="1"/>
    <col min="20" max="20" width="14" customWidth="1"/>
  </cols>
  <sheetData>
    <row r="1" spans="2:20" ht="289.5" thickBot="1">
      <c r="B1" s="1" t="s">
        <v>49</v>
      </c>
      <c r="C1" s="1" t="s">
        <v>35</v>
      </c>
      <c r="D1" s="28" t="s">
        <v>59</v>
      </c>
      <c r="E1" s="28" t="s">
        <v>80</v>
      </c>
      <c r="F1" s="1" t="s">
        <v>36</v>
      </c>
      <c r="G1" s="26" t="s">
        <v>0</v>
      </c>
      <c r="H1" s="31" t="s">
        <v>1</v>
      </c>
      <c r="I1" s="32" t="s">
        <v>2</v>
      </c>
      <c r="J1" s="20" t="s">
        <v>52</v>
      </c>
      <c r="K1" s="22" t="s">
        <v>33</v>
      </c>
      <c r="L1" s="2" t="s">
        <v>3</v>
      </c>
      <c r="M1" s="2" t="s">
        <v>4</v>
      </c>
      <c r="N1" s="2" t="s">
        <v>5</v>
      </c>
      <c r="O1" s="2" t="s">
        <v>6</v>
      </c>
      <c r="P1" s="3" t="s">
        <v>8</v>
      </c>
      <c r="Q1" s="2" t="s">
        <v>9</v>
      </c>
      <c r="R1" s="9" t="s">
        <v>10</v>
      </c>
      <c r="S1" s="10" t="s">
        <v>7</v>
      </c>
      <c r="T1" s="15" t="s">
        <v>55</v>
      </c>
    </row>
    <row r="2" spans="2:20" ht="15.75" thickBot="1">
      <c r="B2" s="4" t="s">
        <v>50</v>
      </c>
      <c r="C2" s="4" t="s">
        <v>37</v>
      </c>
      <c r="D2" s="27" t="s">
        <v>58</v>
      </c>
      <c r="E2" s="27" t="s">
        <v>81</v>
      </c>
      <c r="F2" s="14" t="s">
        <v>45</v>
      </c>
      <c r="G2" s="29" t="s">
        <v>11</v>
      </c>
      <c r="H2" s="29" t="s">
        <v>12</v>
      </c>
      <c r="I2" s="33"/>
      <c r="J2" s="11" t="s">
        <v>53</v>
      </c>
      <c r="K2" s="23" t="s">
        <v>67</v>
      </c>
      <c r="L2" s="5" t="s">
        <v>12</v>
      </c>
      <c r="M2" s="5"/>
      <c r="N2" s="5"/>
      <c r="O2" s="5"/>
      <c r="P2" s="5"/>
      <c r="Q2" s="5"/>
      <c r="R2" s="5"/>
      <c r="S2" s="4" t="s">
        <v>30</v>
      </c>
      <c r="T2" s="4"/>
    </row>
    <row r="3" spans="2:20" ht="15.75" thickBot="1">
      <c r="B3" s="6" t="s">
        <v>51</v>
      </c>
      <c r="C3" s="4" t="s">
        <v>38</v>
      </c>
      <c r="D3" s="6" t="s">
        <v>15</v>
      </c>
      <c r="E3" s="6" t="s">
        <v>82</v>
      </c>
      <c r="G3" s="30" t="s">
        <v>13</v>
      </c>
      <c r="H3" s="34" t="s">
        <v>14</v>
      </c>
      <c r="I3" s="13"/>
      <c r="J3" s="21" t="s">
        <v>54</v>
      </c>
      <c r="K3" s="24" t="s">
        <v>72</v>
      </c>
      <c r="L3" s="7" t="s">
        <v>14</v>
      </c>
      <c r="M3" s="7"/>
      <c r="N3" s="7"/>
      <c r="O3" s="7"/>
      <c r="P3" s="7"/>
      <c r="Q3" s="7"/>
      <c r="R3" s="7"/>
      <c r="S3" s="4" t="s">
        <v>31</v>
      </c>
    </row>
    <row r="4" spans="2:20" ht="15.75" thickBot="1">
      <c r="C4" s="4" t="s">
        <v>39</v>
      </c>
      <c r="H4" s="30" t="s">
        <v>15</v>
      </c>
      <c r="I4" s="14"/>
      <c r="J4" s="5"/>
      <c r="K4" s="5"/>
      <c r="S4" s="6" t="s">
        <v>32</v>
      </c>
    </row>
    <row r="5" spans="2:20">
      <c r="C5" s="4" t="s">
        <v>40</v>
      </c>
      <c r="K5" s="11"/>
    </row>
    <row r="6" spans="2:20">
      <c r="C6" s="4" t="s">
        <v>41</v>
      </c>
    </row>
    <row r="7" spans="2:20">
      <c r="C7" s="4" t="s">
        <v>42</v>
      </c>
    </row>
    <row r="8" spans="2:20">
      <c r="C8" s="4" t="s">
        <v>43</v>
      </c>
    </row>
    <row r="9" spans="2:20">
      <c r="C9" s="4" t="s">
        <v>44</v>
      </c>
    </row>
    <row r="10" spans="2:20">
      <c r="C10" s="4" t="s">
        <v>46</v>
      </c>
    </row>
    <row r="11" spans="2:20">
      <c r="C11" s="4" t="s">
        <v>47</v>
      </c>
    </row>
    <row r="12" spans="2:20" ht="15.75" thickBot="1">
      <c r="C12" s="6" t="s">
        <v>48</v>
      </c>
    </row>
  </sheetData>
  <dataValidations count="2">
    <dataValidation type="list" allowBlank="1" showInputMessage="1" showErrorMessage="1" sqref="S9 O9:P9">
      <formula1>"ΚΑΤΗΓΟΡΙΑ_ΠΙΝΑΚΑ1"</formula1>
    </dataValidation>
    <dataValidation type="list" showDropDown="1" showInputMessage="1" showErrorMessage="1" sqref="G2:G3">
      <formula1>"ΚΑΤΗΓΟΡΙΑ_ΠΙΝΑΚΑ"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"/>
  <sheetViews>
    <sheetView tabSelected="1" view="pageBreakPreview" zoomScale="80" zoomScaleNormal="100" zoomScaleSheetLayoutView="80" workbookViewId="0">
      <selection activeCell="I10" sqref="I10"/>
    </sheetView>
  </sheetViews>
  <sheetFormatPr defaultRowHeight="15"/>
  <cols>
    <col min="1" max="1" width="7.7109375" customWidth="1"/>
    <col min="2" max="2" width="16.42578125" bestFit="1" customWidth="1"/>
    <col min="4" max="4" width="14.28515625" bestFit="1" customWidth="1"/>
    <col min="5" max="5" width="9.140625" style="42"/>
    <col min="6" max="6" width="8.140625" style="42" bestFit="1" customWidth="1"/>
    <col min="7" max="7" width="15" style="42" bestFit="1" customWidth="1"/>
    <col min="8" max="8" width="9.140625" style="42"/>
    <col min="9" max="9" width="12.7109375" style="42" bestFit="1" customWidth="1"/>
    <col min="10" max="10" width="12.5703125" style="42" bestFit="1" customWidth="1"/>
    <col min="11" max="11" width="9.28515625" style="42" bestFit="1" customWidth="1"/>
    <col min="12" max="37" width="9.140625" style="42"/>
    <col min="38" max="38" width="12.7109375" style="42" customWidth="1"/>
    <col min="39" max="39" width="36.5703125" bestFit="1" customWidth="1"/>
  </cols>
  <sheetData>
    <row r="1" spans="1:40" s="8" customFormat="1">
      <c r="A1" s="17"/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2"/>
    </row>
    <row r="2" spans="1:40" s="8" customFormat="1">
      <c r="A2" s="17"/>
      <c r="B2" s="16"/>
      <c r="C2" s="41"/>
      <c r="D2" s="41"/>
      <c r="E2" s="44"/>
      <c r="F2" s="44"/>
      <c r="G2" s="44"/>
      <c r="H2" s="44"/>
      <c r="I2" s="44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2"/>
    </row>
    <row r="3" spans="1:40" s="8" customFormat="1">
      <c r="A3" s="17"/>
      <c r="B3" s="16"/>
      <c r="C3" s="18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2"/>
    </row>
    <row r="4" spans="1:40" s="8" customFormat="1" ht="15" customHeight="1">
      <c r="A4" s="39"/>
      <c r="B4" s="16"/>
      <c r="C4" s="16"/>
      <c r="D4" s="16"/>
      <c r="E4" s="17"/>
      <c r="F4" s="17"/>
      <c r="G4" s="17"/>
      <c r="H4" s="17"/>
      <c r="I4" s="17"/>
      <c r="J4" s="117" t="s">
        <v>100</v>
      </c>
      <c r="K4" s="118"/>
      <c r="L4" s="118"/>
      <c r="M4" s="118"/>
      <c r="N4" s="119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2"/>
    </row>
    <row r="5" spans="1:40" s="8" customFormat="1">
      <c r="A5" s="38"/>
      <c r="B5" s="16"/>
      <c r="C5" s="16"/>
      <c r="D5" s="16"/>
      <c r="E5" s="17"/>
      <c r="F5" s="17"/>
      <c r="G5" s="17"/>
      <c r="H5" s="17"/>
      <c r="I5" s="17"/>
      <c r="J5" s="123"/>
      <c r="K5" s="124"/>
      <c r="L5" s="124"/>
      <c r="M5" s="124"/>
      <c r="N5" s="125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2"/>
    </row>
    <row r="6" spans="1:40" s="8" customFormat="1">
      <c r="A6" s="38"/>
      <c r="B6" s="16"/>
      <c r="C6" s="16"/>
      <c r="D6" s="16"/>
      <c r="E6" s="17"/>
      <c r="F6" s="17"/>
      <c r="G6" s="17"/>
      <c r="H6" s="17"/>
      <c r="I6" s="17"/>
      <c r="J6" s="120"/>
      <c r="K6" s="121"/>
      <c r="L6" s="121"/>
      <c r="M6" s="121"/>
      <c r="N6" s="122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2"/>
    </row>
    <row r="7" spans="1:40" s="8" customFormat="1">
      <c r="A7" s="38"/>
      <c r="B7" s="16"/>
      <c r="C7" s="16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2"/>
    </row>
    <row r="8" spans="1:40" s="8" customFormat="1" ht="15.75" thickBot="1">
      <c r="A8" s="40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2"/>
    </row>
    <row r="9" spans="1:40" s="25" customFormat="1" ht="21" customHeight="1">
      <c r="A9" s="128" t="s">
        <v>79</v>
      </c>
      <c r="B9" s="130" t="s">
        <v>97</v>
      </c>
      <c r="C9" s="131"/>
      <c r="D9" s="132"/>
      <c r="E9" s="133" t="s">
        <v>73</v>
      </c>
      <c r="F9" s="134"/>
      <c r="G9" s="134"/>
      <c r="H9" s="134"/>
      <c r="I9" s="134"/>
      <c r="J9" s="135"/>
      <c r="K9" s="136" t="s">
        <v>74</v>
      </c>
      <c r="L9" s="137"/>
      <c r="M9" s="137"/>
      <c r="N9" s="137"/>
      <c r="O9" s="138"/>
      <c r="P9" s="139" t="s">
        <v>75</v>
      </c>
      <c r="Q9" s="140"/>
      <c r="R9" s="140"/>
      <c r="S9" s="140"/>
      <c r="T9" s="140"/>
      <c r="U9" s="141"/>
      <c r="V9" s="142" t="s">
        <v>76</v>
      </c>
      <c r="W9" s="143"/>
      <c r="X9" s="144"/>
      <c r="Y9" s="145" t="s">
        <v>77</v>
      </c>
      <c r="Z9" s="146"/>
      <c r="AA9" s="147" t="s">
        <v>78</v>
      </c>
      <c r="AB9" s="148"/>
      <c r="AC9" s="148"/>
      <c r="AD9" s="148"/>
      <c r="AE9" s="148"/>
      <c r="AF9" s="148"/>
      <c r="AG9" s="148"/>
      <c r="AH9" s="148"/>
      <c r="AI9" s="148"/>
      <c r="AJ9" s="149"/>
      <c r="AK9" s="150" t="s">
        <v>34</v>
      </c>
      <c r="AL9" s="152" t="s">
        <v>89</v>
      </c>
      <c r="AM9" s="126" t="s">
        <v>90</v>
      </c>
    </row>
    <row r="10" spans="1:40" s="19" customFormat="1" ht="177.75" customHeight="1" thickBot="1">
      <c r="A10" s="129"/>
      <c r="B10" s="80" t="s">
        <v>16</v>
      </c>
      <c r="C10" s="74" t="s">
        <v>17</v>
      </c>
      <c r="D10" s="81" t="s">
        <v>18</v>
      </c>
      <c r="E10" s="82" t="s">
        <v>56</v>
      </c>
      <c r="F10" s="75" t="s">
        <v>83</v>
      </c>
      <c r="G10" s="75" t="s">
        <v>57</v>
      </c>
      <c r="H10" s="76" t="s">
        <v>65</v>
      </c>
      <c r="I10" s="75" t="s">
        <v>0</v>
      </c>
      <c r="J10" s="83" t="s">
        <v>66</v>
      </c>
      <c r="K10" s="84" t="s">
        <v>19</v>
      </c>
      <c r="L10" s="77" t="s">
        <v>63</v>
      </c>
      <c r="M10" s="77" t="s">
        <v>64</v>
      </c>
      <c r="N10" s="77" t="s">
        <v>4</v>
      </c>
      <c r="O10" s="85" t="s">
        <v>6</v>
      </c>
      <c r="P10" s="86" t="s">
        <v>20</v>
      </c>
      <c r="Q10" s="78" t="s">
        <v>21</v>
      </c>
      <c r="R10" s="78" t="s">
        <v>22</v>
      </c>
      <c r="S10" s="78" t="s">
        <v>23</v>
      </c>
      <c r="T10" s="78" t="s">
        <v>24</v>
      </c>
      <c r="U10" s="87" t="s">
        <v>25</v>
      </c>
      <c r="V10" s="88" t="s">
        <v>85</v>
      </c>
      <c r="W10" s="79" t="s">
        <v>84</v>
      </c>
      <c r="X10" s="89" t="s">
        <v>29</v>
      </c>
      <c r="Y10" s="90" t="s">
        <v>9</v>
      </c>
      <c r="Z10" s="91" t="s">
        <v>10</v>
      </c>
      <c r="AA10" s="84" t="s">
        <v>26</v>
      </c>
      <c r="AB10" s="77" t="s">
        <v>61</v>
      </c>
      <c r="AC10" s="77" t="s">
        <v>62</v>
      </c>
      <c r="AD10" s="77" t="s">
        <v>60</v>
      </c>
      <c r="AE10" s="78" t="s">
        <v>27</v>
      </c>
      <c r="AF10" s="78" t="s">
        <v>28</v>
      </c>
      <c r="AG10" s="79" t="s">
        <v>68</v>
      </c>
      <c r="AH10" s="79" t="s">
        <v>69</v>
      </c>
      <c r="AI10" s="79" t="s">
        <v>71</v>
      </c>
      <c r="AJ10" s="89" t="s">
        <v>70</v>
      </c>
      <c r="AK10" s="151"/>
      <c r="AL10" s="153"/>
      <c r="AM10" s="127"/>
    </row>
    <row r="11" spans="1:40" s="43" customFormat="1" ht="27" customHeight="1">
      <c r="A11" s="71">
        <v>1</v>
      </c>
      <c r="B11" s="93" t="s">
        <v>88</v>
      </c>
      <c r="C11" s="92" t="s">
        <v>86</v>
      </c>
      <c r="D11" s="94" t="s">
        <v>87</v>
      </c>
      <c r="E11" s="107" t="s">
        <v>38</v>
      </c>
      <c r="F11" s="108"/>
      <c r="G11" s="108"/>
      <c r="H11" s="108"/>
      <c r="I11" s="108"/>
      <c r="J11" s="109"/>
      <c r="K11" s="98"/>
      <c r="L11" s="108"/>
      <c r="M11" s="108"/>
      <c r="N11" s="108"/>
      <c r="O11" s="110"/>
      <c r="P11" s="100"/>
      <c r="Q11" s="72"/>
      <c r="R11" s="72"/>
      <c r="S11" s="72"/>
      <c r="T11" s="72"/>
      <c r="U11" s="101"/>
      <c r="V11" s="111"/>
      <c r="W11" s="73"/>
      <c r="X11" s="110"/>
      <c r="Y11" s="107"/>
      <c r="Z11" s="110"/>
      <c r="AA11" s="66">
        <f>IF(ISBLANK(#REF!),"",IF(K11&gt;5,ROUND(0.5*(K11-5),2),0))</f>
        <v>0</v>
      </c>
      <c r="AB11" s="67">
        <f>IF(ISBLANK(#REF!),"",IF(L11="ΝΑΙ",6,(IF(M11="ΝΑΙ",4,0))))</f>
        <v>0</v>
      </c>
      <c r="AC11" s="67">
        <f>IF(ISBLANK(#REF!),"",IF(E11="ΠΕ23",IF(N11="ΝΑΙ",3,(IF(O11="ΝΑΙ",2,0))),IF(N11="ΝΑΙ",3,(IF(O11="ΝΑΙ",2,0)))))</f>
        <v>0</v>
      </c>
      <c r="AD11" s="67">
        <f>IF(ISBLANK(#REF!),"",MAX(AB11:AC11))</f>
        <v>0</v>
      </c>
      <c r="AE11" s="67">
        <f>IF(ISBLANK(#REF!),"",MIN(3,0.5*INT((P11*12+Q11+ROUND(R11/30,0))/6)))</f>
        <v>0</v>
      </c>
      <c r="AF11" s="67">
        <f>IF(ISBLANK(#REF!),"",0.25*(S11*12+T11+ROUND(U11/30,0)))</f>
        <v>0</v>
      </c>
      <c r="AG11" s="68">
        <f>IF(ISBLANK(#REF!),"",IF(V11&gt;=67%,7,0))</f>
        <v>0</v>
      </c>
      <c r="AH11" s="68">
        <f>IF(ISBLANK(#REF!),"",IF(W11&gt;=1,7,0))</f>
        <v>0</v>
      </c>
      <c r="AI11" s="68">
        <f>IF(ISBLANK(#REF!),"",IF(X11="ΠΟΛΥΤΕΚΝΟΣ",7,IF(X11="ΤΡΙΤΕΚΝΟΣ",3,0)))</f>
        <v>0</v>
      </c>
      <c r="AJ11" s="69">
        <f>IF(ISBLANK(#REF!),"",MAX(AG11:AI11))</f>
        <v>0</v>
      </c>
      <c r="AK11" s="70">
        <f>IF(ISBLANK(#REF!),"",AA11+SUM(AD11:AF11,AJ11))</f>
        <v>0</v>
      </c>
      <c r="AL11" s="112" t="s">
        <v>14</v>
      </c>
      <c r="AM11" s="105" t="s">
        <v>99</v>
      </c>
    </row>
    <row r="12" spans="1:40" s="36" customFormat="1" ht="27" customHeight="1">
      <c r="A12" s="49">
        <v>2</v>
      </c>
      <c r="B12" s="51" t="s">
        <v>95</v>
      </c>
      <c r="C12" s="36" t="s">
        <v>96</v>
      </c>
      <c r="D12" s="52" t="s">
        <v>87</v>
      </c>
      <c r="E12" s="53" t="s">
        <v>41</v>
      </c>
      <c r="F12" s="37" t="s">
        <v>82</v>
      </c>
      <c r="G12" s="37" t="s">
        <v>58</v>
      </c>
      <c r="H12" s="37" t="s">
        <v>14</v>
      </c>
      <c r="I12" s="37" t="s">
        <v>13</v>
      </c>
      <c r="J12" s="54">
        <v>40868</v>
      </c>
      <c r="K12" s="53">
        <v>7.09</v>
      </c>
      <c r="L12" s="37"/>
      <c r="M12" s="37"/>
      <c r="N12" s="37"/>
      <c r="O12" s="55"/>
      <c r="P12" s="53"/>
      <c r="Q12" s="37"/>
      <c r="R12" s="37"/>
      <c r="S12" s="37"/>
      <c r="T12" s="37"/>
      <c r="U12" s="55"/>
      <c r="V12" s="56"/>
      <c r="W12" s="47"/>
      <c r="X12" s="55"/>
      <c r="Y12" s="53"/>
      <c r="Z12" s="55"/>
      <c r="AA12" s="57">
        <v>1.05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6">
        <v>0</v>
      </c>
      <c r="AH12" s="46">
        <v>0</v>
      </c>
      <c r="AI12" s="46">
        <v>0</v>
      </c>
      <c r="AJ12" s="58">
        <v>0</v>
      </c>
      <c r="AK12" s="63">
        <v>1.05</v>
      </c>
      <c r="AL12" s="65" t="s">
        <v>14</v>
      </c>
      <c r="AM12" s="104" t="s">
        <v>98</v>
      </c>
      <c r="AN12" s="48"/>
    </row>
    <row r="13" spans="1:40" s="35" customFormat="1" ht="27" customHeight="1" thickBot="1">
      <c r="A13" s="50">
        <v>3</v>
      </c>
      <c r="B13" s="95" t="s">
        <v>93</v>
      </c>
      <c r="C13" s="96" t="s">
        <v>92</v>
      </c>
      <c r="D13" s="97" t="s">
        <v>91</v>
      </c>
      <c r="E13" s="99" t="s">
        <v>43</v>
      </c>
      <c r="F13" s="102" t="s">
        <v>82</v>
      </c>
      <c r="G13" s="102" t="s">
        <v>58</v>
      </c>
      <c r="H13" s="102" t="s">
        <v>14</v>
      </c>
      <c r="I13" s="102" t="s">
        <v>13</v>
      </c>
      <c r="J13" s="113">
        <v>42468</v>
      </c>
      <c r="K13" s="99">
        <v>7.91</v>
      </c>
      <c r="L13" s="102"/>
      <c r="M13" s="102"/>
      <c r="N13" s="102"/>
      <c r="O13" s="103"/>
      <c r="P13" s="99"/>
      <c r="Q13" s="102"/>
      <c r="R13" s="102"/>
      <c r="S13" s="102"/>
      <c r="T13" s="102"/>
      <c r="U13" s="103"/>
      <c r="V13" s="114"/>
      <c r="W13" s="115"/>
      <c r="X13" s="103"/>
      <c r="Y13" s="99"/>
      <c r="Z13" s="103"/>
      <c r="AA13" s="59">
        <v>1.46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1">
        <v>0</v>
      </c>
      <c r="AH13" s="61">
        <v>0</v>
      </c>
      <c r="AI13" s="61">
        <v>0</v>
      </c>
      <c r="AJ13" s="62">
        <v>0</v>
      </c>
      <c r="AK13" s="64">
        <v>1.46</v>
      </c>
      <c r="AL13" s="116" t="s">
        <v>14</v>
      </c>
      <c r="AM13" s="106" t="s">
        <v>94</v>
      </c>
    </row>
  </sheetData>
  <mergeCells count="12">
    <mergeCell ref="AM9:AM10"/>
    <mergeCell ref="J4:N6"/>
    <mergeCell ref="A9:A10"/>
    <mergeCell ref="B9:D9"/>
    <mergeCell ref="E9:J9"/>
    <mergeCell ref="K9:O9"/>
    <mergeCell ref="P9:U9"/>
    <mergeCell ref="V9:X9"/>
    <mergeCell ref="Y9:Z9"/>
    <mergeCell ref="AA9:AJ9"/>
    <mergeCell ref="AK9:AK10"/>
    <mergeCell ref="AL9:AL10"/>
  </mergeCells>
  <conditionalFormatting sqref="F1:I8 E1:E11 F10:I11 E12:I12">
    <cfRule type="expression" dxfId="17" priority="24">
      <formula>OR(AND($E1&lt;&gt;"ΠΕ23",$H1="ΝΑΙ",$I1="ΕΠΙΚΟΥΡΙΚΟΣ"),AND($E1&lt;&gt;"ΠΕ23",$H1="ΌΧΙ",$I1="ΚΥΡΙΟΣ"))</formula>
    </cfRule>
  </conditionalFormatting>
  <conditionalFormatting sqref="F1:G8 E1:E11 F10:G11 E12:G12">
    <cfRule type="expression" dxfId="16" priority="23">
      <formula>OR(AND($E1&lt;&gt;"ΠΕ25",$F1="ΑΕΙ",$G1="ΑΠΑΙΤΕΙΤΑΙ"),AND($E1&lt;&gt;"ΠΕ25",$E1&lt;&gt;"ΠΕ23",$F1="ΤΕΙ",$G1="ΔΕΝ ΑΠΑΙΤΕΙΤΑΙ"))</formula>
    </cfRule>
  </conditionalFormatting>
  <conditionalFormatting sqref="H1:H8 H10:H12 E1:E12">
    <cfRule type="expression" dxfId="15" priority="22">
      <formula>AND($E1="ΠΕ23",$H1="ΌΧΙ")</formula>
    </cfRule>
  </conditionalFormatting>
  <conditionalFormatting sqref="G1:G8 G10:G12 E1:E12">
    <cfRule type="expression" dxfId="14" priority="21">
      <formula>OR(AND($E1="ΠΕ23",$G1="ΑΠΑΙΤΕΙΤΑΙ"),AND($E1="ΠΕ25",$G1="ΔΕΝ ΑΠΑΙΤΕΙΤΑΙ"))</formula>
    </cfRule>
  </conditionalFormatting>
  <conditionalFormatting sqref="G1:H8 G10:H12">
    <cfRule type="expression" dxfId="13" priority="20">
      <formula>AND($G1="ΔΕΝ ΑΠΑΙΤΕΙΤΑΙ",$H1="ΌΧΙ")</formula>
    </cfRule>
  </conditionalFormatting>
  <conditionalFormatting sqref="F1:F8 E1:E11 F10:F11 E12:F12">
    <cfRule type="expression" dxfId="12" priority="19">
      <formula>OR(AND($E1="ΠΕ22",$F1="ΤΕΙ"),AND($E1="ΠΕ23",$F1="ΤΕΙ"),AND($E1="ΠΕ24",$F1="ΤΕΙ"),AND(LEFT($E1,4)="ΠΕ31",$F1="ΤΕΙ"),AND($E1="ΠΕ28",$F1="ΑΕΙ"),AND($E1="ΠΕ29",$F1="ΑΕΙ"))</formula>
    </cfRule>
  </conditionalFormatting>
  <conditionalFormatting sqref="E11:I11">
    <cfRule type="expression" dxfId="11" priority="18">
      <formula>OR(AND($E11&lt;&gt;"ΠΕ23",$H11="ΝΑΙ",$I11="ΕΠΙΚΟΥΡΙΚΟΣ"),AND($E11&lt;&gt;"ΠΕ23",$H11="ΌΧΙ",$I11="ΚΥΡΙΟΣ"))</formula>
    </cfRule>
  </conditionalFormatting>
  <conditionalFormatting sqref="E11:G11">
    <cfRule type="expression" dxfId="10" priority="17">
      <formula>OR(AND($E11&lt;&gt;"ΠΕ25",$F11="ΑΕΙ",$G11="ΑΠΑΙΤΕΙΤΑΙ"),AND($E11&lt;&gt;"ΠΕ25",$E11&lt;&gt;"ΠΕ23",$F11="ΤΕΙ",$G11="ΔΕΝ ΑΠΑΙΤΕΙΤΑΙ"))</formula>
    </cfRule>
  </conditionalFormatting>
  <conditionalFormatting sqref="H11 E11">
    <cfRule type="expression" dxfId="9" priority="16">
      <formula>AND($E11="ΠΕ23",$H11="ΌΧΙ")</formula>
    </cfRule>
  </conditionalFormatting>
  <conditionalFormatting sqref="G11 E11">
    <cfRule type="expression" dxfId="8" priority="15">
      <formula>OR(AND($E11="ΠΕ23",$G11="ΑΠΑΙΤΕΙΤΑΙ"),AND($E11="ΠΕ25",$G11="ΔΕΝ ΑΠΑΙΤΕΙΤΑΙ"))</formula>
    </cfRule>
  </conditionalFormatting>
  <conditionalFormatting sqref="G11:H11">
    <cfRule type="expression" dxfId="7" priority="14">
      <formula>AND($G11="ΔΕΝ ΑΠΑΙΤΕΙΤΑΙ",$H11="ΌΧΙ")</formula>
    </cfRule>
  </conditionalFormatting>
  <conditionalFormatting sqref="E11:F11">
    <cfRule type="expression" dxfId="6" priority="13">
      <formula>OR(AND($E11="ΠΕ22",$F11="ΤΕΙ"),AND($E11="ΠΕ23",$F11="ΤΕΙ"),AND($E11="ΠΕ24",$F11="ΤΕΙ"),AND(LEFT($E11,4)="ΠΕ31",$F11="ΤΕΙ"),AND($E11="ΠΕ28",$F11="ΑΕΙ"),AND($E11="ΠΕ29",$F11="ΑΕΙ"))</formula>
    </cfRule>
  </conditionalFormatting>
  <conditionalFormatting sqref="E13:I13">
    <cfRule type="expression" dxfId="5" priority="6">
      <formula>OR(AND($E13&lt;&gt;"ΠΕ23",$H13="ΝΑΙ",$I13="ΕΠΙΚΟΥΡΙΚΟΣ"),AND($E13&lt;&gt;"ΠΕ23",$H13="ΌΧΙ",$I13="ΚΥΡΙΟΣ"))</formula>
    </cfRule>
  </conditionalFormatting>
  <conditionalFormatting sqref="E13:G13">
    <cfRule type="expression" dxfId="4" priority="5">
      <formula>OR(AND($E13&lt;&gt;"ΠΕ25",$F13="ΑΕΙ",$G13="ΑΠΑΙΤΕΙΤΑΙ"),AND($E13&lt;&gt;"ΠΕ25",$E13&lt;&gt;"ΠΕ23",$F13="ΤΕΙ",$G13="ΔΕΝ ΑΠΑΙΤΕΙΤΑΙ"))</formula>
    </cfRule>
  </conditionalFormatting>
  <conditionalFormatting sqref="H13 E13">
    <cfRule type="expression" dxfId="3" priority="4">
      <formula>AND($E13="ΠΕ23",$H13="ΌΧΙ")</formula>
    </cfRule>
  </conditionalFormatting>
  <conditionalFormatting sqref="G13 E13">
    <cfRule type="expression" dxfId="2" priority="3">
      <formula>OR(AND($E13="ΠΕ23",$G13="ΑΠΑΙΤΕΙΤΑΙ"),AND($E13="ΠΕ25",$G13="ΔΕΝ ΑΠΑΙΤΕΙΤΑΙ"))</formula>
    </cfRule>
  </conditionalFormatting>
  <conditionalFormatting sqref="G13:H13">
    <cfRule type="expression" dxfId="1" priority="2">
      <formula>AND($G13="ΔΕΝ ΑΠΑΙΤΕΙΤΑΙ",$H13="ΌΧΙ")</formula>
    </cfRule>
  </conditionalFormatting>
  <conditionalFormatting sqref="E13:F13">
    <cfRule type="expression" dxfId="0" priority="1">
      <formula>OR(AND($E13="ΠΕ22",$F13="ΤΕΙ"),AND($E13="ΠΕ23",$F13="ΤΕΙ"),AND($E13="ΠΕ24",$F13="ΤΕΙ"),AND(LEFT($E13,4)="ΠΕ31",$F13="ΤΕΙ"),AND($E13="ΠΕ28",$F13="ΑΕΙ"),AND($E13="ΠΕ29",$F13="ΑΕΙ"))</formula>
    </cfRule>
  </conditionalFormatting>
  <dataValidations count="12">
    <dataValidation type="list" allowBlank="1" showInputMessage="1" showErrorMessage="1" sqref="H11:H13 Y11:Z13 L11:O13">
      <formula1>NAI_OXI</formula1>
    </dataValidation>
    <dataValidation type="whole" allowBlank="1" showInputMessage="1" showErrorMessage="1" sqref="S11:S13 P11:P13">
      <formula1>0</formula1>
      <formula2>40</formula2>
    </dataValidation>
    <dataValidation type="whole" allowBlank="1" showInputMessage="1" showErrorMessage="1" sqref="T11:T13 Q11:Q13">
      <formula1>0</formula1>
      <formula2>11</formula2>
    </dataValidation>
    <dataValidation type="whole" allowBlank="1" showInputMessage="1" showErrorMessage="1" sqref="U11:U13 R11:R13">
      <formula1>0</formula1>
      <formula2>29</formula2>
    </dataValidation>
    <dataValidation type="decimal" allowBlank="1" showInputMessage="1" showErrorMessage="1" sqref="V11:V13">
      <formula1>0</formula1>
      <formula2>1</formula2>
    </dataValidation>
    <dataValidation type="list" allowBlank="1" showInputMessage="1" showErrorMessage="1" sqref="X11:X13">
      <formula1>ΠΟΛΥΤΕΚΝΟΣ_ΤΡΙΤΕΚΝΟΣ</formula1>
    </dataValidation>
    <dataValidation type="decimal" allowBlank="1" showInputMessage="1" showErrorMessage="1" sqref="K11">
      <formula1>0</formula1>
      <formula2>10</formula2>
    </dataValidation>
    <dataValidation type="list" allowBlank="1" showInputMessage="1" showErrorMessage="1" sqref="I11:I13">
      <formula1>ΚΑΤΗΓΟΡΙΑ_ΠΙΝΑΚΑ</formula1>
    </dataValidation>
    <dataValidation type="list" allowBlank="1" showInputMessage="1" showErrorMessage="1" sqref="E11:E13">
      <formula1>ΚΛΑΔΟΣ_ΕΕΠ</formula1>
    </dataValidation>
    <dataValidation type="list" allowBlank="1" showInputMessage="1" showErrorMessage="1" sqref="G11:G13">
      <formula1>ΑΠΑΙΤΕΙΤΑΙ_ΔΕΝ_ΑΠΑΙΤΕΙΤΑΙ</formula1>
    </dataValidation>
    <dataValidation type="list" allowBlank="1" showInputMessage="1" showErrorMessage="1" sqref="F11:F13">
      <formula1>ΑΕΙ_ΤΕΙ</formula1>
    </dataValidation>
    <dataValidation type="whole" operator="greaterThanOrEqual" allowBlank="1" showInputMessage="1" showErrorMessage="1" sqref="W11:W13">
      <formula1>0</formula1>
    </dataValidation>
  </dataValidations>
  <pageMargins left="0.7" right="0.7" top="0.75" bottom="0.75" header="0.3" footer="0.3"/>
  <pageSetup paperSize="9" scale="40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14</vt:i4>
      </vt:variant>
    </vt:vector>
  </HeadingPairs>
  <TitlesOfParts>
    <vt:vector size="16" baseType="lpstr">
      <vt:lpstr>Τιμές</vt:lpstr>
      <vt:lpstr>ΑΠΟΡΡΙΠΤΕΟΙ</vt:lpstr>
      <vt:lpstr>NAI_OXI</vt:lpstr>
      <vt:lpstr>ΑΔΤ_ΔΙΑΒΑΤΗΡΙΟ</vt:lpstr>
      <vt:lpstr>ΑΕΙ_ΤΕΙ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2017-05-12T05:40:10Z</cp:lastPrinted>
  <dcterms:created xsi:type="dcterms:W3CDTF">2016-07-15T07:50:33Z</dcterms:created>
  <dcterms:modified xsi:type="dcterms:W3CDTF">2017-06-13T09:49:58Z</dcterms:modified>
</cp:coreProperties>
</file>