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480" windowHeight="11580" firstSheet="1" activeTab="1"/>
  </bookViews>
  <sheets>
    <sheet name="Τιμές" sheetId="3" state="hidden" r:id="rId1"/>
    <sheet name="ΠΕ 29" sheetId="14" r:id="rId2"/>
  </sheets>
  <externalReferences>
    <externalReference r:id="rId3"/>
  </externalReferences>
  <definedNames>
    <definedName name="_xlnm._FilterDatabase" localSheetId="1" hidden="1">'ΠΕ 29'!$A$10:$AL$10</definedName>
    <definedName name="NAI_OXI">Τιμές!$L$2:$L$3</definedName>
    <definedName name="_xlnm.Print_Titles" localSheetId="1">'ΠΕ 29'!$9:$10</definedName>
    <definedName name="ΑΔΤ_ΔΙΑΒΑΤΗΡΙΟ">Τιμές!$B$2:$B$3</definedName>
    <definedName name="ΑΕΙ_ΤΕΙ">Τιμές!$E$2:$E$3</definedName>
    <definedName name="ΑΠΑΙΤΕΙΤΑΙ_ΔΕΝ_ΑΠΑΙΤΕΙΤΑΙ">Τιμές!$D$2:$D$3</definedName>
    <definedName name="ΑΠΑΙΤΟΥΜΕΝΟΣ_ΤΙΤΛΟΣ">Τιμές!$J$2:$J$3</definedName>
    <definedName name="ΓΝΩΣΗ_BRAILLE" localSheetId="1">#REF!</definedName>
    <definedName name="ΓΝΩΣΗ_BRAILLE">#REF!</definedName>
    <definedName name="ΓΝΩΣΗ_ΕΝΓ" localSheetId="1">#REF!</definedName>
    <definedName name="ΓΝΩΣΗ_ΕΝΓ">#REF!</definedName>
    <definedName name="ΔΕΝ_ΑΠΑΙΤΕΙΤΑΙ">Τιμές!$H$2:$H$4</definedName>
    <definedName name="ΕΙΔΙΚΟΤΗΤΑ">[1]Τιμές!$A$2:$A$121</definedName>
    <definedName name="ΕΙΔΙΚΟΤΗΤΑ_ΕΒΠ">Τιμές!$F$2</definedName>
    <definedName name="ΕΙΔΙΚΟΤΗΤΑ_ΕΕΠ">Τιμές!$C$2:$C$12</definedName>
    <definedName name="ΚΑΤΗΓΟΡΙΑ_ΠΙΝΑΚΑ">Τιμές!$G$2:$G$3</definedName>
    <definedName name="ΚΑΤΗΓΟΡΙΑ_ΠΤΥΧΙΟΥ">Τιμές!$K$2:$K$3</definedName>
    <definedName name="ΚΑΤΟΧΟΣ_ΔΙΔΑΚΤΟΡΙΚΟΥ_ΕΙΔ._ΑΓΩΓΗΣ" localSheetId="1">#REF!</definedName>
    <definedName name="ΚΑΤΟΧΟΣ_ΔΙΔΑΚΤΟΡΙΚΟΥ_ΕΙΔ._ΑΓΩΓΗΣ">#REF!</definedName>
    <definedName name="ΚΑΤΟΧΟΣ_ΔΙΔΑΚΤΟΡΙΚΟΥ_ΣΤΟ_ΑΝΤΙΚΕΙΜΕΝΟ_ΑΠΑΣΧΟΛΗΣΗΣ" localSheetId="1">#REF!</definedName>
    <definedName name="ΚΑΤΟΧΟΣ_ΔΙΔΑΚΤΟΡΙΚΟΥ_ΣΤΟ_ΑΝΤΙΚΕΙΜΕΝΟ_ΑΠΑΣΧΟΛΗΣΗΣ">#REF!</definedName>
    <definedName name="ΚΑΤΟΧΟΣ_ΜΕΤΑΠΤΥΧΙΑΚΟΥ_ΕΙΔ._ΑΓΩΓΗΣ" localSheetId="1">#REF!</definedName>
    <definedName name="ΚΑΤΟΧΟΣ_ΜΕΤΑΠΤΥΧΙΑΚΟΥ_ΕΙΔ._ΑΓΩΓΗΣ">#REF!</definedName>
    <definedName name="ΚΑΤΟΧΟΣ_ΜΕΤΑΠΤΥΧΙΑΚΟΥ_ΣΤΟ_ΑΝΤΙΚΕΙΜΕΝΟ_ΑΠΑΣΧΟΛΗΣΗΣ" localSheetId="1">#REF!</definedName>
    <definedName name="ΚΑΤΟΧΟΣ_ΜΕΤΑΠΤΥΧΙΑΚΟΥ_ΣΤΟ_ΑΝΤΙΚΕΙΜΕΝΟ_ΑΠΑΣΧΟΛΗΣΗΣ">#REF!</definedName>
    <definedName name="ΚΛΑΔΟΣ_ΕΕΠ">Τιμές!$C$2:$C$12</definedName>
    <definedName name="ΝΑΙ_ΟΧΙ">[1]Τιμές!$D$2:$D$3</definedName>
    <definedName name="Π_Ε" localSheetId="1">#REF!</definedName>
    <definedName name="Π_Ε">#REF!</definedName>
    <definedName name="ΠΑΙΔΑΓΩΓΙΚΗ_ΕΠΑΡΚΕΙΑ">Τιμές!$H$2:$H$4</definedName>
    <definedName name="ΠΟΛΥΤΕΚΝΟΣ_ΤΡΙΤΕΚΝΟΣ">Τιμές!$S$2:$S$4</definedName>
    <definedName name="ΠΟΛΥΤΕΝΟΣ_ΤΡΙΤΕΚΝΟΣ">Τιμές!$S$2:$S$4</definedName>
  </definedNames>
  <calcPr calcId="125725"/>
</workbook>
</file>

<file path=xl/calcChain.xml><?xml version="1.0" encoding="utf-8"?>
<calcChain xmlns="http://schemas.openxmlformats.org/spreadsheetml/2006/main">
  <c r="A11" i="14"/>
  <c r="A12" s="1"/>
  <c r="A13" s="1"/>
  <c r="AA11"/>
  <c r="AB11"/>
  <c r="AC11"/>
  <c r="AD11" s="1"/>
  <c r="AE11"/>
  <c r="AF11"/>
  <c r="AG11"/>
  <c r="AH11"/>
  <c r="AI11"/>
  <c r="AA12"/>
  <c r="AB12"/>
  <c r="AC12"/>
  <c r="AD12" s="1"/>
  <c r="AE12"/>
  <c r="AF12"/>
  <c r="AG12"/>
  <c r="AH12"/>
  <c r="AI12"/>
  <c r="AA13"/>
  <c r="AB13"/>
  <c r="AC13"/>
  <c r="AD13" s="1"/>
  <c r="AE13"/>
  <c r="AF13"/>
  <c r="AG13"/>
  <c r="AH13"/>
  <c r="AI13"/>
  <c r="AJ13" l="1"/>
  <c r="AK13" s="1"/>
  <c r="AJ12"/>
  <c r="AJ11"/>
  <c r="AK11" s="1"/>
  <c r="AK12"/>
</calcChain>
</file>

<file path=xl/sharedStrings.xml><?xml version="1.0" encoding="utf-8"?>
<sst xmlns="http://schemas.openxmlformats.org/spreadsheetml/2006/main" count="243" uniqueCount="130">
  <si>
    <t>ΚΑΤΗΓΟΡΙΑ ΠΙΝΑΚΑ</t>
  </si>
  <si>
    <t>ΠΑΙΔΑΓΩΓΙΚΗ ΕΠΑΡΚΕΙΑ</t>
  </si>
  <si>
    <t>ΣΤΡΑΤΙΩΤΙΚΕΣ ΥΠΟΧΡΕΩΣΕΙΣ</t>
  </si>
  <si>
    <t>ΚΑΤΟΧΟΣ ΔΙΔΑΚΤΟΡΙΚΟΥ ΣΤΟ ΑΝΤΙΚΕΙΜΕΝΟ ΑΠΑΣΧΟΛΗΣΗΣ</t>
  </si>
  <si>
    <t>ΚΑΤΟΧΟΣ ΔΙΔΑΚΤΟΡΙΚΟΥ ΕΙΔ. ΑΓΩΓΗΣ</t>
  </si>
  <si>
    <t>ΚΑΤΟΧΟΣ ΜΕΤΑΠΤΥΧΙΑΚΟΥ ΣΤΟ ΑΝΤΙΚΕΙΜΕΝΟ ΑΠΑΣΧΟΛΗΣΗΣ</t>
  </si>
  <si>
    <t>ΚΑΤΟΧΟΣ ΜΕΤΑΠΤΥΧΙΑΚΟΥ ΕΙΔ. ΑΓΩΓΗΣ</t>
  </si>
  <si>
    <t>ΠΟΛΥΤΕΚΝΟΣ (ΝΑΙ/ΌΧΙ)</t>
  </si>
  <si>
    <t>ΤΡΙΤΕΚΝΟΣ (ΝΑΙ/ΌΧΙ)</t>
  </si>
  <si>
    <t>ΓΝΩΣΗ BRAILLE</t>
  </si>
  <si>
    <t>ΓΝΩΣΗ ΕΝΓ</t>
  </si>
  <si>
    <t>ΚΥΡΙΟΣ</t>
  </si>
  <si>
    <t>ΝΑΙ</t>
  </si>
  <si>
    <t>ΕΠΙΚΟΥΡΙΚΟΣ</t>
  </si>
  <si>
    <t>ΌΧΙ</t>
  </si>
  <si>
    <t>ΔΕΝ ΑΠΑΙΤΕΙΤΑΙ</t>
  </si>
  <si>
    <t>ΕΠΙΘΕΤΟ</t>
  </si>
  <si>
    <t>ΟΝΟΜΑ</t>
  </si>
  <si>
    <t>ΠΑΤΡΩΝΥΜΟ</t>
  </si>
  <si>
    <t>ΒΑΘΜΟΣ ΠΤΥΧΙΟΥ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</si>
  <si>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</si>
  <si>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</si>
  <si>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</si>
  <si>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</si>
  <si>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</si>
  <si>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</si>
  <si>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ΜΟΡΙΑ ΠΤΥΧΙΟΥ</t>
  </si>
  <si>
    <t>ΜΟΡΙΑ ΠΡΟΫΠΗΡΕΣΙΑΣ ΣΕ ΔΗΜΟΣΙΟ Ή ΙΔΙΩΤΙΚΟ ΤΟΜΕΑ</t>
  </si>
  <si>
    <t>ΜΟΡΙΑ ΠΡΟΫΠΗΡΕΣΙΑΣ ΣΕ ΣΜΕΑΕ/ΚΕΔΔΥ</t>
  </si>
  <si>
    <t>ΠΟΛΥΤΕΚΝΟΣ/ΤΡΙΤΕΚΝΟΣ/-</t>
  </si>
  <si>
    <t>ΠΟΛΥΤΕΚΝΟΣ</t>
  </si>
  <si>
    <t>ΤΡΙΤΕΚΝΟΣ</t>
  </si>
  <si>
    <t>-</t>
  </si>
  <si>
    <t>ΚΑΤΗΓΟΡΙΑ ΠΤΥΧΙΟΥ</t>
  </si>
  <si>
    <t>ΣΥΝΟΛΙΚΑ ΜΟΡΙΑ</t>
  </si>
  <si>
    <t>ΕΙΔΙΚΟΤΗΤΑ ΕΕΠ</t>
  </si>
  <si>
    <t>ΕΙΔΙΚΟΤΗΤΑ ΕΒΠ</t>
  </si>
  <si>
    <t>ΠΕ21-ΠΕ26</t>
  </si>
  <si>
    <t>ΠΕ22</t>
  </si>
  <si>
    <t>ΠΕ23</t>
  </si>
  <si>
    <t>ΠΕ24</t>
  </si>
  <si>
    <t>ΠΕ25</t>
  </si>
  <si>
    <t>ΠΕ28</t>
  </si>
  <si>
    <t>ΠΕ29</t>
  </si>
  <si>
    <t>ΠΕ30</t>
  </si>
  <si>
    <t>ΔΕ1-ΕΒΠ</t>
  </si>
  <si>
    <t>ΠΕ31ΕΠΤ</t>
  </si>
  <si>
    <t>ΠΕ31ΚΙΝ</t>
  </si>
  <si>
    <t>ΠΕ31ΝΟ</t>
  </si>
  <si>
    <t>ΑΔΤ / ΔΙΑΒΑΤΗΡΙΟ</t>
  </si>
  <si>
    <t>ΑΔΤ</t>
  </si>
  <si>
    <t>ΔΙΑΒΑΤΗΡΙΟ</t>
  </si>
  <si>
    <t>ΑΠΑΙΤΟΥΜΕΝΟΣ ΤΙΤΛΟΣ</t>
  </si>
  <si>
    <t>ΠΤΥΧΙΟ</t>
  </si>
  <si>
    <t>ΜΕΤΑΠΤΥΧΙΑΚΟ</t>
  </si>
  <si>
    <t>ΠΡΟΤΙΜΗΣΕΙΣ</t>
  </si>
  <si>
    <t>ΚΛΑΔΟΣ</t>
  </si>
  <si>
    <t>ΠΡΟΫΠΟΘΕΣΗ ΠΑΙΔΑΓΩΓΙΚΗΣ ΕΠΑΡΚΕΙΑΣ</t>
  </si>
  <si>
    <t>ΑΠΑΙΤΕΙΤΑΙ</t>
  </si>
  <si>
    <t>ΑΠΑΙΤΕΙΤΑΙ - ΔΕΝ ΑΠΑΙΤΕΙΤΑΙ</t>
  </si>
  <si>
    <t>ΜΟΡΙΑ ΔΙΔΑΚΤΟΡΙΚΟΥ/ΜΕΤΑΠΤΥΧΙΑΚΟΥ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</si>
  <si>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</si>
  <si>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</si>
  <si>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t>ΚΑΤΟΧΟΣ ΔΙΔΑΚΤΟΡΙΚΟΥ ΣΤΟΝ ΚΛΑΔΟ ΑΠΑΣΧΟΛΗΣΗΣ Ή ΣΤΗΝ ΣΧ. ΨΥΧΟΛΟΓΙΑ ΓΙΑ ΤΟΥΣ ΠΕ23</t>
  </si>
  <si>
    <t>ΗΜ/ΝΙΑ ΚΤΗΣΗΣ ΠΤΥΧΙΟΥ</t>
  </si>
  <si>
    <t>ΤΕΕ-ΤΕΛ-ΕΠΛ-ΕΠΑΛ</t>
  </si>
  <si>
    <t>ΥΠΟΛΟΓΙΖΟΜΕΝΑ ΜΟΡΙΑ ΑΝΑΠΗΡΙΑΣ ΥΠΟΨΗΦΙΟΥ</t>
  </si>
  <si>
    <t>ΥΠΟΛΟΓΙΖΟΜΕΝΑ ΜΟΡΙΑ ΑΝΑΠΗΡΙΑΣ ΤΕΚΝΟΥ Ή ΤΕΚΝΩΝ</t>
  </si>
  <si>
    <t>ΜΟΡΙΑ ΚΟΙΝΩΝΙΚΩΝ ΚΡΙΤΗΡΙΩΝ</t>
  </si>
  <si>
    <t>ΥΠΟΛΟΓΙΖΟΜΕΝΑ ΜΟΡΙΑ ΠΟΛΥΤΕΚΝΟΥ/ΤΡΙΤΕΚΝΟΥ</t>
  </si>
  <si>
    <t>ΙΕΚ-Τάξη μαθητείας ΕΠΑΛ</t>
  </si>
  <si>
    <t xml:space="preserve">ΤΥΠΙΚΑ ΠΡΟΣΟΝΤΑ ΔΙΟΡΙΣΜΟΥ (ΜΗ ΜΟΡΙΟΔΟΤΟΥΜΕΝΑ) </t>
  </si>
  <si>
    <t>ΑΚΑΔΗΜΑΪΚΑ ΚΡΙΤΗΡΙΑ</t>
  </si>
  <si>
    <t>ΠΡΟΫΠΗΡΕΣΙΑ</t>
  </si>
  <si>
    <t>ΚΟΙΝΩΝΙΚΑ ΚΡΙΤΗΡΙΑ</t>
  </si>
  <si>
    <t>BRAILLE/ΕΝΓ</t>
  </si>
  <si>
    <t xml:space="preserve">ΥΠΟΛΟΓΙΣΜΟΣ ΜΟΡΙΩΝ </t>
  </si>
  <si>
    <t>ΑΕΙ - ΤΕΙ</t>
  </si>
  <si>
    <t>ΑΕΙ</t>
  </si>
  <si>
    <t>ΤΕΙ</t>
  </si>
  <si>
    <t>ΑΕΙ / ΤΕΙ</t>
  </si>
  <si>
    <t>ΑΡΙΘΜΟΣ ΤΕΚΝΩΝ ΜΕ ΑΝΑΠΗΡΙΑ &gt;=67%</t>
  </si>
  <si>
    <t>ΠΟΣΟΣΤΟ ΑΝΑΠΗΡΙΑΣ ΥΠΟΨΗΦΙΟΥ (ΜΟΡΙΟΔΟΤΕΙΤΑΙ Π.Α. &gt;=67%)</t>
  </si>
  <si>
    <t>ΑΛΕΞΑΝΔΡΑ</t>
  </si>
  <si>
    <t>ΒΑΣΙΛΕΙΟΣ</t>
  </si>
  <si>
    <t>ΕΛΕΝΗ</t>
  </si>
  <si>
    <t>ΔΗΜΗΤΡΙΟΣ</t>
  </si>
  <si>
    <t>ΙΩΑΝΝΗΣ</t>
  </si>
  <si>
    <t>ΝΙΚΟΛΑΟΣ</t>
  </si>
  <si>
    <t>ΑΘΑΝΑΣΙΟΣ</t>
  </si>
  <si>
    <t>ΧΑΡΑΛΑΜΠΟΣ</t>
  </si>
  <si>
    <t>ΓΕΩΡΓΙΟΣ</t>
  </si>
  <si>
    <t>ΠΛΗΡΟΙ ΤΙΣ ΠΡΟΫΠΟΘΕΣΕΙΣ</t>
  </si>
  <si>
    <t>ΑΠΟΣΤΟΛΟΣ</t>
  </si>
  <si>
    <t>ΑΘΑΝΑΣΙΑ</t>
  </si>
  <si>
    <t>ΑΝΝΑ</t>
  </si>
  <si>
    <t>ΜΑΡΙΑ</t>
  </si>
  <si>
    <t>ΕΥΑΓΓΕΛΟΣ</t>
  </si>
  <si>
    <t>ΣΤΑΥΡΟΥΛΑ</t>
  </si>
  <si>
    <t>ΘΩΜΑΣ</t>
  </si>
  <si>
    <t>ΚΟΝΤΟΜΗΤΣΟΥ</t>
  </si>
  <si>
    <t>ΚΟΚΛΑ</t>
  </si>
  <si>
    <t xml:space="preserve">ΒΟΥΛΓΑΡΕΤΣΙΟΥ </t>
  </si>
  <si>
    <t>ΕΥΔΟΚΙΑ-ΕΥΘΥΜΙΑ</t>
  </si>
  <si>
    <t>ΦΛΩΡΟΥΣ</t>
  </si>
  <si>
    <t>ΛΗΔΑ</t>
  </si>
  <si>
    <t>ΤΡΑΧΑΝΗ</t>
  </si>
  <si>
    <t>ΕΥΔΟΞΙΑ</t>
  </si>
  <si>
    <t>ΓΙΑΝΝΑΚΟΥ</t>
  </si>
  <si>
    <t>ΚΑΚΑΡΑΝΤΖΑ</t>
  </si>
  <si>
    <t>ΠΡΟΚΟΠΙΟΣ</t>
  </si>
  <si>
    <t>ΒΟΥΤΣΕΛΑ</t>
  </si>
  <si>
    <t xml:space="preserve">ΖΔΑΝΗ </t>
  </si>
  <si>
    <t>ΚΑΤΕΡΙΝΑ</t>
  </si>
  <si>
    <t>ΖΗΣΗΣ</t>
  </si>
  <si>
    <t>ΚΛΩΣΤΡΑΚΗ</t>
  </si>
  <si>
    <t>ΦΟΦΙΚΟΥ</t>
  </si>
  <si>
    <t>ΜΠΑΛΟΓΙΑΝΝΗ</t>
  </si>
  <si>
    <t>ΘΩΜΑΗ</t>
  </si>
  <si>
    <t>ΖΑΦΕΙΡΟΓΛΟΥ</t>
  </si>
  <si>
    <t>ΔΗΜΗΤΡΙΟΥ</t>
  </si>
  <si>
    <t>ΑΝΘΗ</t>
  </si>
  <si>
    <t>ΓΑΛΑΤΗ</t>
  </si>
  <si>
    <t>ΦΕΒΡΩΝΙΑ</t>
  </si>
  <si>
    <t>ΓΕΩΡΓΟΔΙΟΝΥΣΗΣ</t>
  </si>
  <si>
    <t>ΠΡΟΣΩΠΙΚΑ ΣΤΟΙΧΕΙΑ</t>
  </si>
  <si>
    <t>ΠΑΙΔΑΓΩΓΙΚΗ ΕΠΑΡΚΕΙΑ 
("ΝΑΙ" ΓΙΑ ΟΣΟΥΣ ΔΕΝ ΑΠΑΙΤΕΙΤΑΙ)</t>
  </si>
  <si>
    <t>ΚΑΤΟΧΟΣ ΜΕΤΑΠΤΥΧΙΑΚΟΥ ΣΤΟΝ ΚΛΑΔΟ ΑΠΑΣΧΟΛΗΣΗΣ  Ή ΣΤΗΝ ΣΧ. ΨΥΧΟΛΟΓΙΑ ΓΙΑ ΤΟΥΣ ΠΕ23 (ΠΟΥ ΔΕΝ ΑΠΟΤΕΛΕΙ ΤΥΠΙΚΟ ΠΡΟΣΟΝ ΔΙΟΡΙΣΜΟΥ)</t>
  </si>
  <si>
    <t>ΣΕΙΡΑ ΚΑΤΑΤΑΞΗΣ</t>
  </si>
  <si>
    <t>ΠΡΟΣΩΡΙΝΟΣ ΠΙΝΑΚΑΣ ΚΑΤΑΤΑΞΗΣ ΑΝΑΠΛΗΡΩΤΩΝ ΕEΠ ΚΛΑΔΟΥ ΠΕ 29 ΓΙΑ ΤΟ ΣΧΟΛΙΚΟ ΕΤΟΣ 2017-18</t>
  </si>
</sst>
</file>

<file path=xl/styles.xml><?xml version="1.0" encoding="utf-8"?>
<styleSheet xmlns="http://schemas.openxmlformats.org/spreadsheetml/2006/main">
  <numFmts count="1">
    <numFmt numFmtId="164" formatCode="000000000"/>
  </numFmts>
  <fonts count="8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color theme="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1" xfId="0" applyFill="1" applyBorder="1" applyAlignment="1">
      <alignment textRotation="90" wrapText="1"/>
    </xf>
    <xf numFmtId="0" fontId="0" fillId="3" borderId="2" xfId="0" applyFill="1" applyBorder="1" applyAlignment="1">
      <alignment textRotation="90" wrapText="1"/>
    </xf>
    <xf numFmtId="0" fontId="0" fillId="3" borderId="3" xfId="0" applyFill="1" applyBorder="1" applyAlignment="1">
      <alignment horizontal="center" textRotation="90" wrapTex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0" xfId="0" applyProtection="1">
      <protection locked="0"/>
    </xf>
    <xf numFmtId="0" fontId="0" fillId="3" borderId="7" xfId="0" applyFill="1" applyBorder="1" applyAlignment="1">
      <alignment textRotation="90" wrapText="1"/>
    </xf>
    <xf numFmtId="0" fontId="0" fillId="3" borderId="1" xfId="0" applyFill="1" applyBorder="1" applyAlignment="1">
      <alignment horizontal="center" textRotation="90" wrapText="1"/>
    </xf>
    <xf numFmtId="0" fontId="0" fillId="0" borderId="0" xfId="0" applyFill="1" applyBorder="1"/>
    <xf numFmtId="0" fontId="0" fillId="0" borderId="0" xfId="0" applyAlignment="1" applyProtection="1">
      <alignment horizontal="center"/>
      <protection locked="0"/>
    </xf>
    <xf numFmtId="0" fontId="0" fillId="0" borderId="8" xfId="0" applyBorder="1"/>
    <xf numFmtId="0" fontId="0" fillId="0" borderId="9" xfId="0" applyBorder="1"/>
    <xf numFmtId="0" fontId="0" fillId="4" borderId="1" xfId="0" applyFill="1" applyBorder="1" applyAlignment="1">
      <alignment textRotation="90"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0" xfId="0" applyFont="1" applyProtection="1"/>
    <xf numFmtId="0" fontId="0" fillId="0" borderId="0" xfId="0" applyAlignment="1" applyProtection="1">
      <alignment horizontal="center" vertical="center"/>
      <protection locked="0"/>
    </xf>
    <xf numFmtId="0" fontId="0" fillId="2" borderId="10" xfId="0" applyFill="1" applyBorder="1" applyAlignment="1">
      <alignment horizontal="center" textRotation="90" wrapText="1"/>
    </xf>
    <xf numFmtId="0" fontId="0" fillId="0" borderId="6" xfId="0" applyFill="1" applyBorder="1"/>
    <xf numFmtId="0" fontId="0" fillId="2" borderId="1" xfId="0" applyFill="1" applyBorder="1" applyAlignment="1">
      <alignment horizontal="center" textRotation="90" wrapText="1"/>
    </xf>
    <xf numFmtId="0" fontId="0" fillId="0" borderId="4" xfId="0" applyFill="1" applyBorder="1"/>
    <xf numFmtId="0" fontId="0" fillId="0" borderId="5" xfId="0" applyFill="1" applyBorder="1"/>
    <xf numFmtId="0" fontId="3" fillId="0" borderId="0" xfId="0" applyFont="1" applyAlignment="1" applyProtection="1">
      <alignment vertical="center"/>
      <protection locked="0"/>
    </xf>
    <xf numFmtId="0" fontId="0" fillId="2" borderId="11" xfId="0" applyFill="1" applyBorder="1" applyAlignment="1">
      <alignment textRotation="90" wrapText="1"/>
    </xf>
    <xf numFmtId="0" fontId="0" fillId="0" borderId="12" xfId="0" applyBorder="1"/>
    <xf numFmtId="0" fontId="0" fillId="2" borderId="12" xfId="0" applyFill="1" applyBorder="1" applyAlignment="1">
      <alignment textRotation="90" wrapText="1"/>
    </xf>
    <xf numFmtId="0" fontId="0" fillId="0" borderId="11" xfId="0" applyBorder="1"/>
    <xf numFmtId="0" fontId="0" fillId="0" borderId="13" xfId="0" applyBorder="1"/>
    <xf numFmtId="0" fontId="0" fillId="2" borderId="14" xfId="0" applyFill="1" applyBorder="1" applyAlignment="1">
      <alignment textRotation="90" wrapText="1"/>
    </xf>
    <xf numFmtId="0" fontId="0" fillId="2" borderId="15" xfId="0" applyFill="1" applyBorder="1" applyAlignment="1">
      <alignment textRotation="90" wrapText="1"/>
    </xf>
    <xf numFmtId="0" fontId="0" fillId="0" borderId="16" xfId="0" applyBorder="1"/>
    <xf numFmtId="0" fontId="0" fillId="0" borderId="17" xfId="0" applyBorder="1"/>
    <xf numFmtId="0" fontId="5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5" fillId="0" borderId="3" xfId="0" applyFont="1" applyBorder="1" applyProtection="1">
      <protection locked="0"/>
    </xf>
    <xf numFmtId="2" fontId="5" fillId="0" borderId="3" xfId="0" applyNumberFormat="1" applyFont="1" applyBorder="1" applyAlignment="1" applyProtection="1">
      <alignment horizontal="center"/>
      <protection locked="0"/>
    </xf>
    <xf numFmtId="0" fontId="5" fillId="0" borderId="3" xfId="0" applyFont="1" applyFill="1" applyBorder="1" applyProtection="1">
      <protection locked="0"/>
    </xf>
    <xf numFmtId="2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wrapText="1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2" fontId="5" fillId="0" borderId="3" xfId="0" applyNumberFormat="1" applyFont="1" applyFill="1" applyBorder="1" applyAlignment="1" applyProtection="1">
      <alignment horizontal="center" wrapText="1"/>
      <protection locked="0"/>
    </xf>
    <xf numFmtId="0" fontId="5" fillId="11" borderId="3" xfId="0" applyFont="1" applyFill="1" applyBorder="1" applyProtection="1">
      <protection locked="0"/>
    </xf>
    <xf numFmtId="0" fontId="5" fillId="11" borderId="3" xfId="0" applyFont="1" applyFill="1" applyBorder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</xf>
    <xf numFmtId="0" fontId="1" fillId="0" borderId="0" xfId="0" applyFont="1" applyAlignment="1" applyProtection="1"/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</xf>
    <xf numFmtId="14" fontId="5" fillId="0" borderId="3" xfId="0" applyNumberFormat="1" applyFont="1" applyBorder="1" applyAlignment="1" applyProtection="1">
      <alignment horizontal="center"/>
      <protection locked="0"/>
    </xf>
    <xf numFmtId="9" fontId="5" fillId="0" borderId="3" xfId="0" applyNumberFormat="1" applyFont="1" applyBorder="1" applyAlignment="1" applyProtection="1">
      <alignment horizontal="center"/>
      <protection locked="0"/>
    </xf>
    <xf numFmtId="1" fontId="5" fillId="0" borderId="3" xfId="0" applyNumberFormat="1" applyFont="1" applyBorder="1" applyAlignment="1" applyProtection="1">
      <alignment horizontal="center"/>
      <protection locked="0"/>
    </xf>
    <xf numFmtId="2" fontId="0" fillId="0" borderId="3" xfId="0" applyNumberFormat="1" applyFont="1" applyFill="1" applyBorder="1" applyAlignment="1">
      <alignment horizontal="center" wrapText="1"/>
    </xf>
    <xf numFmtId="2" fontId="0" fillId="0" borderId="3" xfId="0" applyNumberFormat="1" applyFont="1" applyFill="1" applyBorder="1" applyAlignment="1">
      <alignment horizontal="center"/>
    </xf>
    <xf numFmtId="9" fontId="5" fillId="11" borderId="3" xfId="0" applyNumberFormat="1" applyFont="1" applyFill="1" applyBorder="1" applyAlignment="1" applyProtection="1">
      <alignment horizontal="center"/>
      <protection locked="0"/>
    </xf>
    <xf numFmtId="14" fontId="5" fillId="11" borderId="3" xfId="0" applyNumberFormat="1" applyFont="1" applyFill="1" applyBorder="1" applyAlignment="1" applyProtection="1">
      <alignment horizontal="center"/>
      <protection locked="0"/>
    </xf>
    <xf numFmtId="1" fontId="5" fillId="11" borderId="3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</xf>
    <xf numFmtId="164" fontId="6" fillId="0" borderId="0" xfId="0" applyNumberFormat="1" applyFont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 wrapText="1"/>
    </xf>
    <xf numFmtId="0" fontId="1" fillId="0" borderId="0" xfId="0" applyFont="1"/>
    <xf numFmtId="14" fontId="5" fillId="0" borderId="3" xfId="0" applyNumberFormat="1" applyFont="1" applyFill="1" applyBorder="1" applyAlignment="1" applyProtection="1">
      <alignment horizontal="center"/>
      <protection locked="0"/>
    </xf>
    <xf numFmtId="9" fontId="5" fillId="0" borderId="3" xfId="0" applyNumberFormat="1" applyFont="1" applyFill="1" applyBorder="1" applyAlignment="1" applyProtection="1">
      <alignment horizontal="center"/>
      <protection locked="0"/>
    </xf>
    <xf numFmtId="1" fontId="5" fillId="0" borderId="3" xfId="0" applyNumberFormat="1" applyFont="1" applyFill="1" applyBorder="1" applyAlignment="1" applyProtection="1">
      <alignment horizontal="center"/>
      <protection locked="0"/>
    </xf>
    <xf numFmtId="0" fontId="1" fillId="5" borderId="3" xfId="0" applyFont="1" applyFill="1" applyBorder="1" applyAlignment="1" applyProtection="1">
      <alignment vertical="center" textRotation="255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textRotation="90" wrapText="1"/>
    </xf>
    <xf numFmtId="0" fontId="1" fillId="3" borderId="3" xfId="0" applyFont="1" applyFill="1" applyBorder="1" applyAlignment="1" applyProtection="1">
      <alignment horizontal="center" vertical="center" textRotation="90" wrapText="1"/>
    </xf>
    <xf numFmtId="0" fontId="1" fillId="7" borderId="3" xfId="0" applyFont="1" applyFill="1" applyBorder="1" applyAlignment="1" applyProtection="1">
      <alignment horizontal="center" vertical="center" textRotation="90" wrapText="1"/>
    </xf>
    <xf numFmtId="0" fontId="1" fillId="4" borderId="3" xfId="0" applyFont="1" applyFill="1" applyBorder="1" applyAlignment="1" applyProtection="1">
      <alignment horizontal="center" vertical="center" textRotation="90" wrapText="1"/>
    </xf>
    <xf numFmtId="0" fontId="1" fillId="9" borderId="3" xfId="0" applyFont="1" applyFill="1" applyBorder="1" applyAlignment="1" applyProtection="1">
      <alignment horizontal="center" vertical="center" textRotation="90" wrapText="1"/>
    </xf>
    <xf numFmtId="0" fontId="4" fillId="10" borderId="3" xfId="0" applyFont="1" applyFill="1" applyBorder="1" applyAlignment="1" applyProtection="1">
      <alignment vertical="center" textRotation="255" wrapText="1"/>
      <protection locked="0"/>
    </xf>
    <xf numFmtId="0" fontId="1" fillId="8" borderId="3" xfId="0" applyFont="1" applyFill="1" applyBorder="1" applyAlignment="1" applyProtection="1">
      <alignment vertical="center" textRotation="90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3" fillId="9" borderId="3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64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7" borderId="3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</cellXfs>
  <cellStyles count="1">
    <cellStyle name="Κανονικό" xfId="0" builtinId="0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7</xdr:col>
      <xdr:colOff>123825</xdr:colOff>
      <xdr:row>7</xdr:row>
      <xdr:rowOff>126207</xdr:rowOff>
    </xdr:to>
    <xdr:sp macro="" textlink="">
      <xdr:nvSpPr>
        <xdr:cNvPr id="2" name="1 - TextBox"/>
        <xdr:cNvSpPr txBox="1"/>
      </xdr:nvSpPr>
      <xdr:spPr>
        <a:xfrm>
          <a:off x="0" y="114300"/>
          <a:ext cx="4733925" cy="13454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l-GR" sz="1100"/>
        </a:p>
        <a:p>
          <a:pPr algn="ctr"/>
          <a:endParaRPr lang="el-GR" sz="1100"/>
        </a:p>
        <a:p>
          <a:pPr algn="ctr"/>
          <a:endParaRPr lang="el-GR" sz="1100"/>
        </a:p>
        <a:p>
          <a:pPr algn="ctr"/>
          <a:r>
            <a:rPr lang="el-GR" sz="1100"/>
            <a:t>ΕΛΛΗΝΙΚΗ ΔΗΜΟΚΡΑΤΙΑ</a:t>
          </a:r>
        </a:p>
        <a:p>
          <a:pPr algn="ctr"/>
          <a:r>
            <a:rPr lang="el-GR" sz="1100"/>
            <a:t>ΥΠΟΥΡΓΕΙΟ</a:t>
          </a:r>
          <a:r>
            <a:rPr lang="el-GR" sz="1100" baseline="0"/>
            <a:t> ΠΑΙΔΕΙΑΣ, ΕΡΕΥΝΑΣ ΚΑΙ ΘΡΗΣΚΕΥΜΑΤΩΝ</a:t>
          </a:r>
        </a:p>
        <a:p>
          <a:pPr algn="ctr"/>
          <a:r>
            <a:rPr lang="el-GR" sz="1100" baseline="0"/>
            <a:t>ΠΕΡΙΦΕΡΕΙΑΚΗ ΔΙΕΥΘΥΝΣΗ ΠΡΩΤΟΒΑΘΜΙΑΣ ΚΑΙ ΔΕΥΤΕΡΟΒΑΘΜΙΑΣ </a:t>
          </a:r>
        </a:p>
        <a:p>
          <a:pPr algn="ctr"/>
          <a:r>
            <a:rPr lang="el-GR" sz="1100" baseline="0"/>
            <a:t>ΕΚΠΑΙΔΕΥΣΗΣ ΘΕΣΣΑΛΙΑΣ</a:t>
          </a:r>
          <a:endParaRPr lang="el-GR" sz="1100"/>
        </a:p>
      </xdr:txBody>
    </xdr:sp>
    <xdr:clientData/>
  </xdr:twoCellAnchor>
  <xdr:twoCellAnchor>
    <xdr:from>
      <xdr:col>3</xdr:col>
      <xdr:colOff>335754</xdr:colOff>
      <xdr:row>0</xdr:row>
      <xdr:rowOff>95250</xdr:rowOff>
    </xdr:from>
    <xdr:to>
      <xdr:col>3</xdr:col>
      <xdr:colOff>823912</xdr:colOff>
      <xdr:row>3</xdr:row>
      <xdr:rowOff>30957</xdr:rowOff>
    </xdr:to>
    <xdr:pic>
      <xdr:nvPicPr>
        <xdr:cNvPr id="3" name="Εικόνα 1" descr="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4554" y="95250"/>
          <a:ext cx="488158" cy="507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tziatzoulis/Local%20Settings/Temporary%20Internet%20files/Content.Outlook/D6FIJPTU/&#923;&#951;&#966;&#952;&#941;&#957;&#964;&#945;%20&#945;&#961;&#967;&#949;&#943;&#945;/&#928;&#921;&#925;&#913;&#922;&#913;&#931;%20&#913;&#925;&#913;&#928;&#923;&#919;&#929;&#937;&#932;&#937;&#925;%20&#917;&#917;&#928;%20(Andreas)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ΕΠ"/>
      <sheetName val="ΕΒΠ"/>
      <sheetName val="ΕΒΠ (Αρχικό)"/>
      <sheetName val="Τιμές"/>
      <sheetName val="Φύλλο1"/>
    </sheetNames>
    <sheetDataSet>
      <sheetData sheetId="0"/>
      <sheetData sheetId="1"/>
      <sheetData sheetId="2"/>
      <sheetData sheetId="3">
        <row r="2">
          <cell r="A2" t="str">
            <v>ΠΕ01</v>
          </cell>
          <cell r="D2" t="str">
            <v>ΝΑΙ</v>
          </cell>
        </row>
        <row r="3">
          <cell r="A3" t="str">
            <v>ΠΕ02</v>
          </cell>
          <cell r="D3" t="str">
            <v>ΌΧΙ</v>
          </cell>
        </row>
        <row r="4">
          <cell r="A4" t="str">
            <v>ΠΕ03</v>
          </cell>
        </row>
        <row r="5">
          <cell r="A5" t="str">
            <v>ΠΕ04</v>
          </cell>
        </row>
        <row r="6">
          <cell r="A6" t="str">
            <v>ΠΕ05</v>
          </cell>
        </row>
        <row r="7">
          <cell r="A7" t="str">
            <v>ΠΕ06</v>
          </cell>
        </row>
        <row r="8">
          <cell r="A8" t="str">
            <v>ΠΕ07</v>
          </cell>
        </row>
        <row r="9">
          <cell r="A9" t="str">
            <v>ΠΕ08</v>
          </cell>
        </row>
        <row r="10">
          <cell r="A10" t="str">
            <v>ΠΕ09</v>
          </cell>
        </row>
        <row r="11">
          <cell r="A11" t="str">
            <v>ΠΕ10</v>
          </cell>
        </row>
        <row r="12">
          <cell r="A12" t="str">
            <v>ΠΕ11</v>
          </cell>
        </row>
        <row r="13">
          <cell r="A13" t="str">
            <v>ΠΕ12</v>
          </cell>
        </row>
        <row r="14">
          <cell r="A14" t="str">
            <v>ΠΕ13</v>
          </cell>
        </row>
        <row r="15">
          <cell r="A15" t="str">
            <v>ΠΕ14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2"/>
  <sheetViews>
    <sheetView workbookViewId="0">
      <selection activeCell="E7" sqref="E7"/>
    </sheetView>
  </sheetViews>
  <sheetFormatPr defaultRowHeight="15"/>
  <cols>
    <col min="2" max="2" width="11.85546875" bestFit="1" customWidth="1"/>
    <col min="3" max="3" width="10.28515625" bestFit="1" customWidth="1"/>
    <col min="4" max="4" width="15" bestFit="1" customWidth="1"/>
    <col min="5" max="5" width="3.85546875" bestFit="1" customWidth="1"/>
    <col min="6" max="6" width="8.28515625" customWidth="1"/>
    <col min="7" max="7" width="21" bestFit="1" customWidth="1"/>
    <col min="8" max="8" width="15" bestFit="1" customWidth="1"/>
    <col min="9" max="9" width="3.7109375" bestFit="1" customWidth="1"/>
    <col min="10" max="10" width="15" bestFit="1" customWidth="1"/>
    <col min="11" max="11" width="18.140625" bestFit="1" customWidth="1"/>
    <col min="12" max="12" width="4.28515625" bestFit="1" customWidth="1"/>
    <col min="13" max="15" width="6.5703125" bestFit="1" customWidth="1"/>
    <col min="16" max="18" width="3.7109375" bestFit="1" customWidth="1"/>
    <col min="19" max="19" width="13.140625" bestFit="1" customWidth="1"/>
    <col min="20" max="20" width="14" customWidth="1"/>
  </cols>
  <sheetData>
    <row r="1" spans="2:20" ht="308.25" thickBot="1">
      <c r="B1" s="1" t="s">
        <v>49</v>
      </c>
      <c r="C1" s="1" t="s">
        <v>35</v>
      </c>
      <c r="D1" s="28" t="s">
        <v>59</v>
      </c>
      <c r="E1" s="28" t="s">
        <v>77</v>
      </c>
      <c r="F1" s="1" t="s">
        <v>36</v>
      </c>
      <c r="G1" s="26" t="s">
        <v>0</v>
      </c>
      <c r="H1" s="31" t="s">
        <v>1</v>
      </c>
      <c r="I1" s="32" t="s">
        <v>2</v>
      </c>
      <c r="J1" s="20" t="s">
        <v>52</v>
      </c>
      <c r="K1" s="22" t="s">
        <v>33</v>
      </c>
      <c r="L1" s="2" t="s">
        <v>3</v>
      </c>
      <c r="M1" s="2" t="s">
        <v>4</v>
      </c>
      <c r="N1" s="2" t="s">
        <v>5</v>
      </c>
      <c r="O1" s="2" t="s">
        <v>6</v>
      </c>
      <c r="P1" s="3" t="s">
        <v>8</v>
      </c>
      <c r="Q1" s="2" t="s">
        <v>9</v>
      </c>
      <c r="R1" s="9" t="s">
        <v>10</v>
      </c>
      <c r="S1" s="10" t="s">
        <v>7</v>
      </c>
      <c r="T1" s="15" t="s">
        <v>55</v>
      </c>
    </row>
    <row r="2" spans="2:20" ht="15.75" thickBot="1">
      <c r="B2" s="4" t="s">
        <v>50</v>
      </c>
      <c r="C2" s="4" t="s">
        <v>37</v>
      </c>
      <c r="D2" s="27" t="s">
        <v>58</v>
      </c>
      <c r="E2" s="27" t="s">
        <v>78</v>
      </c>
      <c r="F2" s="14" t="s">
        <v>45</v>
      </c>
      <c r="G2" s="29" t="s">
        <v>11</v>
      </c>
      <c r="H2" s="29" t="s">
        <v>12</v>
      </c>
      <c r="I2" s="33"/>
      <c r="J2" s="11" t="s">
        <v>53</v>
      </c>
      <c r="K2" s="23" t="s">
        <v>65</v>
      </c>
      <c r="L2" s="5" t="s">
        <v>12</v>
      </c>
      <c r="M2" s="5"/>
      <c r="N2" s="5"/>
      <c r="O2" s="5"/>
      <c r="P2" s="5"/>
      <c r="Q2" s="5"/>
      <c r="R2" s="5"/>
      <c r="S2" s="4" t="s">
        <v>30</v>
      </c>
      <c r="T2" s="4"/>
    </row>
    <row r="3" spans="2:20" ht="15.75" thickBot="1">
      <c r="B3" s="6" t="s">
        <v>51</v>
      </c>
      <c r="C3" s="4" t="s">
        <v>38</v>
      </c>
      <c r="D3" s="6" t="s">
        <v>15</v>
      </c>
      <c r="E3" s="6" t="s">
        <v>79</v>
      </c>
      <c r="G3" s="30" t="s">
        <v>13</v>
      </c>
      <c r="H3" s="34" t="s">
        <v>14</v>
      </c>
      <c r="I3" s="13"/>
      <c r="J3" s="21" t="s">
        <v>54</v>
      </c>
      <c r="K3" s="24" t="s">
        <v>70</v>
      </c>
      <c r="L3" s="7" t="s">
        <v>14</v>
      </c>
      <c r="M3" s="7"/>
      <c r="N3" s="7"/>
      <c r="O3" s="7"/>
      <c r="P3" s="7"/>
      <c r="Q3" s="7"/>
      <c r="R3" s="7"/>
      <c r="S3" s="4" t="s">
        <v>31</v>
      </c>
    </row>
    <row r="4" spans="2:20" ht="15.75" thickBot="1">
      <c r="C4" s="4" t="s">
        <v>39</v>
      </c>
      <c r="H4" s="30" t="s">
        <v>15</v>
      </c>
      <c r="I4" s="14"/>
      <c r="J4" s="5"/>
      <c r="K4" s="5"/>
      <c r="S4" s="6" t="s">
        <v>32</v>
      </c>
    </row>
    <row r="5" spans="2:20">
      <c r="C5" s="4" t="s">
        <v>40</v>
      </c>
      <c r="K5" s="11"/>
    </row>
    <row r="6" spans="2:20">
      <c r="C6" s="4" t="s">
        <v>41</v>
      </c>
    </row>
    <row r="7" spans="2:20">
      <c r="C7" s="4" t="s">
        <v>42</v>
      </c>
    </row>
    <row r="8" spans="2:20">
      <c r="C8" s="4" t="s">
        <v>43</v>
      </c>
    </row>
    <row r="9" spans="2:20">
      <c r="C9" s="4" t="s">
        <v>44</v>
      </c>
    </row>
    <row r="10" spans="2:20">
      <c r="C10" s="4" t="s">
        <v>46</v>
      </c>
    </row>
    <row r="11" spans="2:20">
      <c r="C11" s="4" t="s">
        <v>47</v>
      </c>
    </row>
    <row r="12" spans="2:20" ht="15.75" thickBot="1">
      <c r="C12" s="6" t="s">
        <v>48</v>
      </c>
    </row>
  </sheetData>
  <dataValidations count="2">
    <dataValidation type="list" allowBlank="1" showInputMessage="1" showErrorMessage="1" sqref="S9 O9:P9">
      <formula1>"ΚΑΤΗΓΟΡΙΑ_ΠΙΝΑΚΑ1"</formula1>
    </dataValidation>
    <dataValidation type="list" showDropDown="1" showInputMessage="1" showErrorMessage="1" sqref="G2:G3">
      <formula1>"ΚΑΤΗΓΟΡΙΑ_ΠΙΝΑΚΑ"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6"/>
  <sheetViews>
    <sheetView tabSelected="1" view="pageBreakPreview" zoomScale="80" zoomScaleNormal="100" zoomScaleSheetLayoutView="80" workbookViewId="0">
      <selection activeCell="N10" sqref="N10"/>
    </sheetView>
  </sheetViews>
  <sheetFormatPr defaultRowHeight="15"/>
  <cols>
    <col min="1" max="1" width="6" style="62" customWidth="1"/>
    <col min="2" max="2" width="15.7109375" bestFit="1" customWidth="1"/>
    <col min="3" max="3" width="17.5703125" bestFit="1" customWidth="1"/>
    <col min="4" max="4" width="16.7109375" bestFit="1" customWidth="1"/>
    <col min="5" max="5" width="8.28515625" style="49" bestFit="1" customWidth="1"/>
    <col min="6" max="6" width="8.140625" style="49" bestFit="1" customWidth="1"/>
    <col min="7" max="7" width="10.85546875" style="49" bestFit="1" customWidth="1"/>
    <col min="8" max="8" width="9.42578125" style="49" bestFit="1" customWidth="1"/>
    <col min="9" max="9" width="12.7109375" style="49" bestFit="1" customWidth="1"/>
    <col min="10" max="10" width="11.28515625" style="49" bestFit="1" customWidth="1"/>
    <col min="11" max="11" width="9.28515625" style="49" bestFit="1" customWidth="1"/>
    <col min="12" max="15" width="9.140625" style="49"/>
    <col min="16" max="21" width="9.28515625" style="49" bestFit="1" customWidth="1"/>
    <col min="22" max="38" width="9.140625" style="49"/>
  </cols>
  <sheetData>
    <row r="1" spans="1:38" s="8" customFormat="1">
      <c r="A1" s="50"/>
      <c r="B1" s="16"/>
      <c r="C1" s="16"/>
      <c r="D1" s="16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2"/>
    </row>
    <row r="2" spans="1:38" s="8" customFormat="1">
      <c r="A2" s="50"/>
      <c r="B2" s="16"/>
      <c r="C2" s="48"/>
      <c r="D2" s="48"/>
      <c r="E2" s="50"/>
      <c r="F2" s="50"/>
      <c r="G2" s="50"/>
      <c r="H2" s="50"/>
      <c r="I2" s="50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2"/>
    </row>
    <row r="3" spans="1:38" s="8" customFormat="1">
      <c r="A3" s="50"/>
      <c r="B3" s="16"/>
      <c r="C3" s="18"/>
      <c r="D3" s="16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2"/>
    </row>
    <row r="4" spans="1:38" s="8" customFormat="1" ht="15" customHeight="1">
      <c r="A4" s="47"/>
      <c r="B4" s="16"/>
      <c r="C4" s="16"/>
      <c r="D4" s="16"/>
      <c r="E4" s="17"/>
      <c r="F4" s="17"/>
      <c r="G4" s="17"/>
      <c r="H4" s="17"/>
      <c r="I4" s="17"/>
      <c r="J4" s="76" t="s">
        <v>129</v>
      </c>
      <c r="K4" s="77"/>
      <c r="L4" s="77"/>
      <c r="M4" s="77"/>
      <c r="N4" s="78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2"/>
    </row>
    <row r="5" spans="1:38" s="8" customFormat="1">
      <c r="A5" s="59"/>
      <c r="B5" s="16"/>
      <c r="C5" s="16"/>
      <c r="D5" s="16"/>
      <c r="E5" s="17"/>
      <c r="F5" s="17"/>
      <c r="G5" s="17"/>
      <c r="H5" s="17"/>
      <c r="I5" s="17"/>
      <c r="J5" s="89"/>
      <c r="K5" s="90"/>
      <c r="L5" s="90"/>
      <c r="M5" s="90"/>
      <c r="N5" s="91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2"/>
    </row>
    <row r="6" spans="1:38" s="8" customFormat="1">
      <c r="A6" s="59"/>
      <c r="B6" s="16"/>
      <c r="C6" s="16"/>
      <c r="D6" s="16"/>
      <c r="E6" s="17"/>
      <c r="F6" s="17"/>
      <c r="G6" s="17"/>
      <c r="H6" s="17"/>
      <c r="I6" s="17"/>
      <c r="J6" s="79"/>
      <c r="K6" s="80"/>
      <c r="L6" s="80"/>
      <c r="M6" s="80"/>
      <c r="N6" s="81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2"/>
    </row>
    <row r="7" spans="1:38" s="8" customFormat="1">
      <c r="A7" s="59"/>
      <c r="B7" s="16"/>
      <c r="C7" s="16"/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2"/>
    </row>
    <row r="8" spans="1:38" s="8" customFormat="1">
      <c r="A8" s="60"/>
      <c r="B8" s="16"/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2"/>
    </row>
    <row r="9" spans="1:38" s="25" customFormat="1" ht="21" customHeight="1">
      <c r="B9" s="84" t="s">
        <v>125</v>
      </c>
      <c r="C9" s="84"/>
      <c r="D9" s="84"/>
      <c r="E9" s="85" t="s">
        <v>71</v>
      </c>
      <c r="F9" s="85"/>
      <c r="G9" s="85"/>
      <c r="H9" s="85"/>
      <c r="I9" s="85"/>
      <c r="J9" s="85"/>
      <c r="K9" s="86" t="s">
        <v>72</v>
      </c>
      <c r="L9" s="86"/>
      <c r="M9" s="86"/>
      <c r="N9" s="86"/>
      <c r="O9" s="86"/>
      <c r="P9" s="87" t="s">
        <v>73</v>
      </c>
      <c r="Q9" s="87"/>
      <c r="R9" s="87"/>
      <c r="S9" s="87"/>
      <c r="T9" s="87"/>
      <c r="U9" s="87"/>
      <c r="V9" s="88" t="s">
        <v>74</v>
      </c>
      <c r="W9" s="88"/>
      <c r="X9" s="88"/>
      <c r="Y9" s="82" t="s">
        <v>75</v>
      </c>
      <c r="Z9" s="82"/>
      <c r="AA9" s="83" t="s">
        <v>76</v>
      </c>
      <c r="AB9" s="83"/>
      <c r="AC9" s="83"/>
      <c r="AD9" s="83"/>
      <c r="AE9" s="83"/>
      <c r="AF9" s="83"/>
      <c r="AG9" s="83"/>
      <c r="AH9" s="83"/>
      <c r="AI9" s="83"/>
      <c r="AJ9" s="83"/>
    </row>
    <row r="10" spans="1:38" s="19" customFormat="1" ht="192" customHeight="1">
      <c r="A10" s="66" t="s">
        <v>128</v>
      </c>
      <c r="B10" s="67" t="s">
        <v>16</v>
      </c>
      <c r="C10" s="67" t="s">
        <v>17</v>
      </c>
      <c r="D10" s="67" t="s">
        <v>18</v>
      </c>
      <c r="E10" s="68" t="s">
        <v>56</v>
      </c>
      <c r="F10" s="68" t="s">
        <v>80</v>
      </c>
      <c r="G10" s="68" t="s">
        <v>57</v>
      </c>
      <c r="H10" s="69" t="s">
        <v>126</v>
      </c>
      <c r="I10" s="68" t="s">
        <v>0</v>
      </c>
      <c r="J10" s="68" t="s">
        <v>64</v>
      </c>
      <c r="K10" s="70" t="s">
        <v>19</v>
      </c>
      <c r="L10" s="70" t="s">
        <v>63</v>
      </c>
      <c r="M10" s="70" t="s">
        <v>127</v>
      </c>
      <c r="N10" s="70" t="s">
        <v>4</v>
      </c>
      <c r="O10" s="70" t="s">
        <v>6</v>
      </c>
      <c r="P10" s="71" t="s">
        <v>20</v>
      </c>
      <c r="Q10" s="71" t="s">
        <v>21</v>
      </c>
      <c r="R10" s="71" t="s">
        <v>22</v>
      </c>
      <c r="S10" s="71" t="s">
        <v>23</v>
      </c>
      <c r="T10" s="71" t="s">
        <v>24</v>
      </c>
      <c r="U10" s="71" t="s">
        <v>25</v>
      </c>
      <c r="V10" s="72" t="s">
        <v>82</v>
      </c>
      <c r="W10" s="72" t="s">
        <v>81</v>
      </c>
      <c r="X10" s="72" t="s">
        <v>29</v>
      </c>
      <c r="Y10" s="73" t="s">
        <v>9</v>
      </c>
      <c r="Z10" s="73" t="s">
        <v>10</v>
      </c>
      <c r="AA10" s="70" t="s">
        <v>26</v>
      </c>
      <c r="AB10" s="70" t="s">
        <v>61</v>
      </c>
      <c r="AC10" s="70" t="s">
        <v>62</v>
      </c>
      <c r="AD10" s="70" t="s">
        <v>60</v>
      </c>
      <c r="AE10" s="71" t="s">
        <v>27</v>
      </c>
      <c r="AF10" s="71" t="s">
        <v>28</v>
      </c>
      <c r="AG10" s="72" t="s">
        <v>66</v>
      </c>
      <c r="AH10" s="72" t="s">
        <v>67</v>
      </c>
      <c r="AI10" s="72" t="s">
        <v>69</v>
      </c>
      <c r="AJ10" s="72" t="s">
        <v>68</v>
      </c>
      <c r="AK10" s="75" t="s">
        <v>34</v>
      </c>
      <c r="AL10" s="74" t="s">
        <v>92</v>
      </c>
    </row>
    <row r="11" spans="1:38" s="36" customFormat="1" ht="29.25" customHeight="1">
      <c r="A11" s="61">
        <f>IF(ISBLANK(#REF!),"",IF(ISNUMBER(#REF!),#REF!+1,1))</f>
        <v>1</v>
      </c>
      <c r="B11" s="37" t="s">
        <v>111</v>
      </c>
      <c r="C11" s="37" t="s">
        <v>98</v>
      </c>
      <c r="D11" s="37" t="s">
        <v>97</v>
      </c>
      <c r="E11" s="43" t="s">
        <v>43</v>
      </c>
      <c r="F11" s="43" t="s">
        <v>79</v>
      </c>
      <c r="G11" s="43" t="s">
        <v>58</v>
      </c>
      <c r="H11" s="43" t="s">
        <v>12</v>
      </c>
      <c r="I11" s="43" t="s">
        <v>11</v>
      </c>
      <c r="J11" s="51">
        <v>38811</v>
      </c>
      <c r="K11" s="38">
        <v>7.62</v>
      </c>
      <c r="L11" s="43"/>
      <c r="M11" s="43"/>
      <c r="N11" s="43"/>
      <c r="O11" s="43"/>
      <c r="P11" s="43">
        <v>2</v>
      </c>
      <c r="Q11" s="43">
        <v>2</v>
      </c>
      <c r="R11" s="43">
        <v>0</v>
      </c>
      <c r="S11" s="43">
        <v>5</v>
      </c>
      <c r="T11" s="43">
        <v>6</v>
      </c>
      <c r="U11" s="43">
        <v>1</v>
      </c>
      <c r="V11" s="52"/>
      <c r="W11" s="53"/>
      <c r="X11" s="43"/>
      <c r="Y11" s="43"/>
      <c r="Z11" s="43"/>
      <c r="AA11" s="54">
        <f>IF(ISBLANK(#REF!),"",IF(K11&gt;5,ROUND(0.5*(K11-5),2),0))</f>
        <v>1.31</v>
      </c>
      <c r="AB11" s="54">
        <f>IF(ISBLANK(#REF!),"",IF(L11="ΝΑΙ",6,(IF(M11="ΝΑΙ",4,0))))</f>
        <v>0</v>
      </c>
      <c r="AC11" s="54">
        <f>IF(ISBLANK(#REF!),"",IF(E11="ΠΕ23",IF(N11="ΝΑΙ",3,(IF(O11="ΝΑΙ",2,0))),IF(N11="ΝΑΙ",3,(IF(O11="ΝΑΙ",2,0)))))</f>
        <v>0</v>
      </c>
      <c r="AD11" s="54">
        <f>IF(ISBLANK(#REF!),"",MAX(AB11:AC11))</f>
        <v>0</v>
      </c>
      <c r="AE11" s="54">
        <f>IF(ISBLANK(#REF!),"",MIN(3,0.5*INT((P11*12+Q11+ROUND(R11/30,0))/6)))</f>
        <v>2</v>
      </c>
      <c r="AF11" s="54">
        <f>IF(ISBLANK(#REF!),"",0.25*(S11*12+T11+ROUND(U11/30,0)))</f>
        <v>16.5</v>
      </c>
      <c r="AG11" s="55">
        <f>IF(ISBLANK(#REF!),"",IF(V11&gt;=67%,7,0))</f>
        <v>0</v>
      </c>
      <c r="AH11" s="55">
        <f>IF(ISBLANK(#REF!),"",IF(W11&gt;=1,7,0))</f>
        <v>0</v>
      </c>
      <c r="AI11" s="55">
        <f>IF(ISBLANK(#REF!),"",IF(X11="ΠΟΛΥΤΕΚΝΟΣ",7,IF(X11="ΤΡΙΤΕΚΝΟΣ",3,0)))</f>
        <v>0</v>
      </c>
      <c r="AJ11" s="55">
        <f>IF(ISBLANK(#REF!),"",MAX(AG11:AI11))</f>
        <v>0</v>
      </c>
      <c r="AK11" s="55">
        <f>IF(ISBLANK(#REF!),"",AA11+SUM(AD11:AF11,AJ11))</f>
        <v>19.809999999999999</v>
      </c>
      <c r="AL11" s="43" t="s">
        <v>12</v>
      </c>
    </row>
    <row r="12" spans="1:38" s="35" customFormat="1" ht="29.25" customHeight="1">
      <c r="A12" s="61">
        <f>IF(ISBLANK(#REF!),"",IF(ISNUMBER(A11),A11+1,1))</f>
        <v>2</v>
      </c>
      <c r="B12" s="39" t="s">
        <v>109</v>
      </c>
      <c r="C12" s="39" t="s">
        <v>98</v>
      </c>
      <c r="D12" s="39" t="s">
        <v>110</v>
      </c>
      <c r="E12" s="42" t="s">
        <v>43</v>
      </c>
      <c r="F12" s="42" t="s">
        <v>79</v>
      </c>
      <c r="G12" s="42" t="s">
        <v>58</v>
      </c>
      <c r="H12" s="42" t="s">
        <v>12</v>
      </c>
      <c r="I12" s="42" t="s">
        <v>11</v>
      </c>
      <c r="J12" s="63">
        <v>39884</v>
      </c>
      <c r="K12" s="40">
        <v>7.29</v>
      </c>
      <c r="L12" s="42"/>
      <c r="M12" s="42"/>
      <c r="N12" s="42"/>
      <c r="O12" s="42"/>
      <c r="P12" s="42">
        <v>1</v>
      </c>
      <c r="Q12" s="42">
        <v>5</v>
      </c>
      <c r="R12" s="42">
        <v>3</v>
      </c>
      <c r="S12" s="42">
        <v>3</v>
      </c>
      <c r="T12" s="42">
        <v>4</v>
      </c>
      <c r="U12" s="42">
        <v>13</v>
      </c>
      <c r="V12" s="64"/>
      <c r="W12" s="65"/>
      <c r="X12" s="42"/>
      <c r="Y12" s="42"/>
      <c r="Z12" s="42"/>
      <c r="AA12" s="54">
        <f>IF(ISBLANK(#REF!),"",IF(K12&gt;5,ROUND(0.5*(K12-5),2),0))</f>
        <v>1.1499999999999999</v>
      </c>
      <c r="AB12" s="54">
        <f>IF(ISBLANK(#REF!),"",IF(L12="ΝΑΙ",6,(IF(M12="ΝΑΙ",4,0))))</f>
        <v>0</v>
      </c>
      <c r="AC12" s="54">
        <f>IF(ISBLANK(#REF!),"",IF(E12="ΠΕ23",IF(N12="ΝΑΙ",3,(IF(O12="ΝΑΙ",2,0))),IF(N12="ΝΑΙ",3,(IF(O12="ΝΑΙ",2,0)))))</f>
        <v>0</v>
      </c>
      <c r="AD12" s="54">
        <f>IF(ISBLANK(#REF!),"",MAX(AB12:AC12))</f>
        <v>0</v>
      </c>
      <c r="AE12" s="54">
        <f>IF(ISBLANK(#REF!),"",MIN(3,0.5*INT((P12*12+Q12+ROUND(R12/30,0))/6)))</f>
        <v>1</v>
      </c>
      <c r="AF12" s="54">
        <f>IF(ISBLANK(#REF!),"",0.25*(S12*12+T12+ROUND(U12/30,0)))</f>
        <v>10</v>
      </c>
      <c r="AG12" s="55">
        <f>IF(ISBLANK(#REF!),"",IF(V12&gt;=67%,7,0))</f>
        <v>0</v>
      </c>
      <c r="AH12" s="55">
        <f>IF(ISBLANK(#REF!),"",IF(W12&gt;=1,7,0))</f>
        <v>0</v>
      </c>
      <c r="AI12" s="55">
        <f>IF(ISBLANK(#REF!),"",IF(X12="ΠΟΛΥΤΕΚΝΟΣ",7,IF(X12="ΤΡΙΤΕΚΝΟΣ",3,0)))</f>
        <v>0</v>
      </c>
      <c r="AJ12" s="55">
        <f>IF(ISBLANK(#REF!),"",MAX(AG12:AI12))</f>
        <v>0</v>
      </c>
      <c r="AK12" s="55">
        <f>IF(ISBLANK(#REF!),"",AA12+SUM(AD12:AF12,AJ12))</f>
        <v>12.15</v>
      </c>
      <c r="AL12" s="42" t="s">
        <v>12</v>
      </c>
    </row>
    <row r="13" spans="1:38" s="36" customFormat="1" ht="29.25" customHeight="1">
      <c r="A13" s="61">
        <f>IF(ISBLANK(#REF!),"",IF(ISNUMBER(A12),A12+1,1))</f>
        <v>3</v>
      </c>
      <c r="B13" s="39" t="s">
        <v>112</v>
      </c>
      <c r="C13" s="39" t="s">
        <v>113</v>
      </c>
      <c r="D13" s="39" t="s">
        <v>88</v>
      </c>
      <c r="E13" s="42" t="s">
        <v>43</v>
      </c>
      <c r="F13" s="42" t="s">
        <v>79</v>
      </c>
      <c r="G13" s="42" t="s">
        <v>58</v>
      </c>
      <c r="H13" s="42" t="s">
        <v>12</v>
      </c>
      <c r="I13" s="42" t="s">
        <v>11</v>
      </c>
      <c r="J13" s="63">
        <v>39238</v>
      </c>
      <c r="K13" s="40">
        <v>7.03</v>
      </c>
      <c r="L13" s="42"/>
      <c r="M13" s="42"/>
      <c r="N13" s="42"/>
      <c r="O13" s="42"/>
      <c r="P13" s="42">
        <v>2</v>
      </c>
      <c r="Q13" s="42">
        <v>6</v>
      </c>
      <c r="R13" s="42">
        <v>24</v>
      </c>
      <c r="S13" s="42">
        <v>1</v>
      </c>
      <c r="T13" s="42">
        <v>1</v>
      </c>
      <c r="U13" s="42">
        <v>24</v>
      </c>
      <c r="V13" s="64"/>
      <c r="W13" s="65"/>
      <c r="X13" s="42"/>
      <c r="Y13" s="42"/>
      <c r="Z13" s="42"/>
      <c r="AA13" s="54">
        <f>IF(ISBLANK(#REF!),"",IF(K13&gt;5,ROUND(0.5*(K13-5),2),0))</f>
        <v>1.02</v>
      </c>
      <c r="AB13" s="54">
        <f>IF(ISBLANK(#REF!),"",IF(L13="ΝΑΙ",6,(IF(M13="ΝΑΙ",4,0))))</f>
        <v>0</v>
      </c>
      <c r="AC13" s="54">
        <f>IF(ISBLANK(#REF!),"",IF(E13="ΠΕ23",IF(N13="ΝΑΙ",3,(IF(O13="ΝΑΙ",2,0))),IF(N13="ΝΑΙ",3,(IF(O13="ΝΑΙ",2,0)))))</f>
        <v>0</v>
      </c>
      <c r="AD13" s="54">
        <f>IF(ISBLANK(#REF!),"",MAX(AB13:AC13))</f>
        <v>0</v>
      </c>
      <c r="AE13" s="54">
        <f>IF(ISBLANK(#REF!),"",MIN(3,0.5*INT((P13*12+Q13+ROUND(R13/30,0))/6)))</f>
        <v>2.5</v>
      </c>
      <c r="AF13" s="54">
        <f>IF(ISBLANK(#REF!),"",0.25*(S13*12+T13+ROUND(U13/30,0)))</f>
        <v>3.5</v>
      </c>
      <c r="AG13" s="55">
        <f>IF(ISBLANK(#REF!),"",IF(V13&gt;=67%,7,0))</f>
        <v>0</v>
      </c>
      <c r="AH13" s="55">
        <f>IF(ISBLANK(#REF!),"",IF(W13&gt;=1,7,0))</f>
        <v>0</v>
      </c>
      <c r="AI13" s="55">
        <f>IF(ISBLANK(#REF!),"",IF(X13="ΠΟΛΥΤΕΚΝΟΣ",7,IF(X13="ΤΡΙΤΕΚΝΟΣ",3,0)))</f>
        <v>0</v>
      </c>
      <c r="AJ13" s="55">
        <f>IF(ISBLANK(#REF!),"",MAX(AG13:AI13))</f>
        <v>0</v>
      </c>
      <c r="AK13" s="55">
        <f>IF(ISBLANK(#REF!),"",AA13+SUM(AD13:AF13,AJ13))</f>
        <v>7.02</v>
      </c>
      <c r="AL13" s="42" t="s">
        <v>12</v>
      </c>
    </row>
    <row r="14" spans="1:38" ht="29.25" customHeight="1">
      <c r="A14" s="61">
        <v>4</v>
      </c>
      <c r="B14" s="39" t="s">
        <v>115</v>
      </c>
      <c r="C14" s="39" t="s">
        <v>95</v>
      </c>
      <c r="D14" s="39" t="s">
        <v>84</v>
      </c>
      <c r="E14" s="42" t="s">
        <v>43</v>
      </c>
      <c r="F14" s="42" t="s">
        <v>79</v>
      </c>
      <c r="G14" s="42" t="s">
        <v>58</v>
      </c>
      <c r="H14" s="42" t="s">
        <v>14</v>
      </c>
      <c r="I14" s="42" t="s">
        <v>13</v>
      </c>
      <c r="J14" s="63">
        <v>41247</v>
      </c>
      <c r="K14" s="40">
        <v>7.48</v>
      </c>
      <c r="L14" s="42"/>
      <c r="M14" s="42"/>
      <c r="N14" s="42"/>
      <c r="O14" s="42"/>
      <c r="P14" s="42">
        <v>3</v>
      </c>
      <c r="Q14" s="42">
        <v>1</v>
      </c>
      <c r="R14" s="42">
        <v>15</v>
      </c>
      <c r="S14" s="42">
        <v>0</v>
      </c>
      <c r="T14" s="42">
        <v>11</v>
      </c>
      <c r="U14" s="42">
        <v>16</v>
      </c>
      <c r="V14" s="64"/>
      <c r="W14" s="65"/>
      <c r="X14" s="42"/>
      <c r="Y14" s="42"/>
      <c r="Z14" s="42"/>
      <c r="AA14" s="54">
        <v>1.24</v>
      </c>
      <c r="AB14" s="54">
        <v>0</v>
      </c>
      <c r="AC14" s="54">
        <v>0</v>
      </c>
      <c r="AD14" s="54">
        <v>0</v>
      </c>
      <c r="AE14" s="54">
        <v>3</v>
      </c>
      <c r="AF14" s="54">
        <v>3</v>
      </c>
      <c r="AG14" s="55">
        <v>0</v>
      </c>
      <c r="AH14" s="55">
        <v>0</v>
      </c>
      <c r="AI14" s="55">
        <v>0</v>
      </c>
      <c r="AJ14" s="55">
        <v>0</v>
      </c>
      <c r="AK14" s="55">
        <v>7.24</v>
      </c>
      <c r="AL14" s="42" t="s">
        <v>12</v>
      </c>
    </row>
    <row r="15" spans="1:38" s="35" customFormat="1" ht="29.25" customHeight="1">
      <c r="A15" s="61">
        <v>5</v>
      </c>
      <c r="B15" s="37" t="s">
        <v>104</v>
      </c>
      <c r="C15" s="41" t="s">
        <v>105</v>
      </c>
      <c r="D15" s="37" t="s">
        <v>91</v>
      </c>
      <c r="E15" s="43" t="s">
        <v>43</v>
      </c>
      <c r="F15" s="43" t="s">
        <v>79</v>
      </c>
      <c r="G15" s="43" t="s">
        <v>58</v>
      </c>
      <c r="H15" s="43" t="s">
        <v>14</v>
      </c>
      <c r="I15" s="43" t="s">
        <v>13</v>
      </c>
      <c r="J15" s="51">
        <v>41038</v>
      </c>
      <c r="K15" s="44">
        <v>7.04</v>
      </c>
      <c r="L15" s="43"/>
      <c r="M15" s="43"/>
      <c r="N15" s="43"/>
      <c r="O15" s="43"/>
      <c r="P15" s="43">
        <v>0</v>
      </c>
      <c r="Q15" s="43">
        <v>5</v>
      </c>
      <c r="R15" s="43">
        <v>21</v>
      </c>
      <c r="S15" s="43">
        <v>1</v>
      </c>
      <c r="T15" s="43">
        <v>2</v>
      </c>
      <c r="U15" s="43">
        <v>0</v>
      </c>
      <c r="V15" s="52"/>
      <c r="W15" s="53"/>
      <c r="X15" s="43"/>
      <c r="Y15" s="43"/>
      <c r="Z15" s="43"/>
      <c r="AA15" s="54">
        <v>1.02</v>
      </c>
      <c r="AB15" s="54">
        <v>0</v>
      </c>
      <c r="AC15" s="54">
        <v>0</v>
      </c>
      <c r="AD15" s="54">
        <v>0</v>
      </c>
      <c r="AE15" s="54">
        <v>0.5</v>
      </c>
      <c r="AF15" s="54">
        <v>3.5</v>
      </c>
      <c r="AG15" s="55">
        <v>0</v>
      </c>
      <c r="AH15" s="55">
        <v>0</v>
      </c>
      <c r="AI15" s="55">
        <v>0</v>
      </c>
      <c r="AJ15" s="55">
        <v>0</v>
      </c>
      <c r="AK15" s="55">
        <v>5.0199999999999996</v>
      </c>
      <c r="AL15" s="43" t="s">
        <v>12</v>
      </c>
    </row>
    <row r="16" spans="1:38" s="36" customFormat="1" ht="29.25" customHeight="1">
      <c r="A16" s="61">
        <v>6</v>
      </c>
      <c r="B16" s="37" t="s">
        <v>108</v>
      </c>
      <c r="C16" s="37" t="s">
        <v>96</v>
      </c>
      <c r="D16" s="37" t="s">
        <v>99</v>
      </c>
      <c r="E16" s="43" t="s">
        <v>43</v>
      </c>
      <c r="F16" s="43" t="s">
        <v>79</v>
      </c>
      <c r="G16" s="43" t="s">
        <v>58</v>
      </c>
      <c r="H16" s="43" t="s">
        <v>14</v>
      </c>
      <c r="I16" s="43" t="s">
        <v>13</v>
      </c>
      <c r="J16" s="51">
        <v>41246</v>
      </c>
      <c r="K16" s="38">
        <v>7.5</v>
      </c>
      <c r="L16" s="43"/>
      <c r="M16" s="43"/>
      <c r="N16" s="43"/>
      <c r="O16" s="43"/>
      <c r="P16" s="43">
        <v>2</v>
      </c>
      <c r="Q16" s="43">
        <v>8</v>
      </c>
      <c r="R16" s="43">
        <v>2</v>
      </c>
      <c r="S16" s="43">
        <v>0</v>
      </c>
      <c r="T16" s="43">
        <v>5</v>
      </c>
      <c r="U16" s="43">
        <v>11</v>
      </c>
      <c r="V16" s="52"/>
      <c r="W16" s="53"/>
      <c r="X16" s="43"/>
      <c r="Y16" s="43"/>
      <c r="Z16" s="43"/>
      <c r="AA16" s="54">
        <v>1.25</v>
      </c>
      <c r="AB16" s="54">
        <v>0</v>
      </c>
      <c r="AC16" s="54">
        <v>0</v>
      </c>
      <c r="AD16" s="54">
        <v>0</v>
      </c>
      <c r="AE16" s="54">
        <v>2.5</v>
      </c>
      <c r="AF16" s="54">
        <v>1.25</v>
      </c>
      <c r="AG16" s="55">
        <v>0</v>
      </c>
      <c r="AH16" s="55">
        <v>0</v>
      </c>
      <c r="AI16" s="55">
        <v>0</v>
      </c>
      <c r="AJ16" s="55">
        <v>0</v>
      </c>
      <c r="AK16" s="55">
        <v>5</v>
      </c>
      <c r="AL16" s="43" t="s">
        <v>12</v>
      </c>
    </row>
    <row r="17" spans="1:38" s="35" customFormat="1" ht="29.25" customHeight="1">
      <c r="A17" s="61">
        <v>7</v>
      </c>
      <c r="B17" s="39" t="s">
        <v>116</v>
      </c>
      <c r="C17" s="39" t="s">
        <v>94</v>
      </c>
      <c r="D17" s="39" t="s">
        <v>91</v>
      </c>
      <c r="E17" s="42" t="s">
        <v>43</v>
      </c>
      <c r="F17" s="42" t="s">
        <v>79</v>
      </c>
      <c r="G17" s="42" t="s">
        <v>58</v>
      </c>
      <c r="H17" s="42" t="s">
        <v>14</v>
      </c>
      <c r="I17" s="42" t="s">
        <v>13</v>
      </c>
      <c r="J17" s="63">
        <v>38103</v>
      </c>
      <c r="K17" s="40">
        <v>7.41</v>
      </c>
      <c r="L17" s="42"/>
      <c r="M17" s="42"/>
      <c r="N17" s="42"/>
      <c r="O17" s="42"/>
      <c r="P17" s="42">
        <v>1</v>
      </c>
      <c r="Q17" s="42">
        <v>2</v>
      </c>
      <c r="R17" s="42">
        <v>10</v>
      </c>
      <c r="S17" s="42">
        <v>0</v>
      </c>
      <c r="T17" s="42">
        <v>5</v>
      </c>
      <c r="U17" s="42">
        <v>13</v>
      </c>
      <c r="V17" s="64"/>
      <c r="W17" s="65"/>
      <c r="X17" s="42"/>
      <c r="Y17" s="42"/>
      <c r="Z17" s="42"/>
      <c r="AA17" s="54">
        <v>1.21</v>
      </c>
      <c r="AB17" s="54">
        <v>0</v>
      </c>
      <c r="AC17" s="54">
        <v>0</v>
      </c>
      <c r="AD17" s="54">
        <v>0</v>
      </c>
      <c r="AE17" s="54">
        <v>1</v>
      </c>
      <c r="AF17" s="54">
        <v>1.25</v>
      </c>
      <c r="AG17" s="55">
        <v>0</v>
      </c>
      <c r="AH17" s="55">
        <v>0</v>
      </c>
      <c r="AI17" s="55">
        <v>0</v>
      </c>
      <c r="AJ17" s="55">
        <v>0</v>
      </c>
      <c r="AK17" s="55">
        <v>3.46</v>
      </c>
      <c r="AL17" s="42" t="s">
        <v>12</v>
      </c>
    </row>
    <row r="18" spans="1:38" s="35" customFormat="1" ht="29.25" customHeight="1">
      <c r="A18" s="61">
        <v>8</v>
      </c>
      <c r="B18" s="37" t="s">
        <v>102</v>
      </c>
      <c r="C18" s="37" t="s">
        <v>103</v>
      </c>
      <c r="D18" s="37" t="s">
        <v>97</v>
      </c>
      <c r="E18" s="43" t="s">
        <v>43</v>
      </c>
      <c r="F18" s="43" t="s">
        <v>79</v>
      </c>
      <c r="G18" s="43" t="s">
        <v>58</v>
      </c>
      <c r="H18" s="43" t="s">
        <v>14</v>
      </c>
      <c r="I18" s="43" t="s">
        <v>13</v>
      </c>
      <c r="J18" s="51">
        <v>39912</v>
      </c>
      <c r="K18" s="38">
        <v>6.98</v>
      </c>
      <c r="L18" s="43"/>
      <c r="M18" s="43"/>
      <c r="N18" s="43"/>
      <c r="O18" s="43"/>
      <c r="P18" s="43">
        <v>0</v>
      </c>
      <c r="Q18" s="43">
        <v>3</v>
      </c>
      <c r="R18" s="43">
        <v>9</v>
      </c>
      <c r="S18" s="43">
        <v>0</v>
      </c>
      <c r="T18" s="43">
        <v>8</v>
      </c>
      <c r="U18" s="43">
        <v>24</v>
      </c>
      <c r="V18" s="52"/>
      <c r="W18" s="53"/>
      <c r="X18" s="43"/>
      <c r="Y18" s="43"/>
      <c r="Z18" s="43"/>
      <c r="AA18" s="54">
        <v>0.99</v>
      </c>
      <c r="AB18" s="54">
        <v>0</v>
      </c>
      <c r="AC18" s="54">
        <v>0</v>
      </c>
      <c r="AD18" s="54">
        <v>0</v>
      </c>
      <c r="AE18" s="54">
        <v>0</v>
      </c>
      <c r="AF18" s="54">
        <v>2.25</v>
      </c>
      <c r="AG18" s="55">
        <v>0</v>
      </c>
      <c r="AH18" s="55">
        <v>0</v>
      </c>
      <c r="AI18" s="55">
        <v>0</v>
      </c>
      <c r="AJ18" s="55">
        <v>0</v>
      </c>
      <c r="AK18" s="55">
        <v>3.24</v>
      </c>
      <c r="AL18" s="43" t="s">
        <v>12</v>
      </c>
    </row>
    <row r="19" spans="1:38" s="35" customFormat="1" ht="29.25" customHeight="1">
      <c r="A19" s="61">
        <v>9</v>
      </c>
      <c r="B19" s="45" t="s">
        <v>122</v>
      </c>
      <c r="C19" s="45" t="s">
        <v>123</v>
      </c>
      <c r="D19" s="45" t="s">
        <v>124</v>
      </c>
      <c r="E19" s="46" t="s">
        <v>43</v>
      </c>
      <c r="F19" s="46" t="s">
        <v>79</v>
      </c>
      <c r="G19" s="46" t="s">
        <v>58</v>
      </c>
      <c r="H19" s="46" t="s">
        <v>14</v>
      </c>
      <c r="I19" s="46" t="s">
        <v>13</v>
      </c>
      <c r="J19" s="57">
        <v>41037</v>
      </c>
      <c r="K19" s="46">
        <v>6.97</v>
      </c>
      <c r="L19" s="46"/>
      <c r="M19" s="46"/>
      <c r="N19" s="46"/>
      <c r="O19" s="46"/>
      <c r="P19" s="46">
        <v>2</v>
      </c>
      <c r="Q19" s="46">
        <v>2</v>
      </c>
      <c r="R19" s="46">
        <v>19</v>
      </c>
      <c r="S19" s="46"/>
      <c r="T19" s="46"/>
      <c r="U19" s="46"/>
      <c r="V19" s="56"/>
      <c r="W19" s="58"/>
      <c r="X19" s="46"/>
      <c r="Y19" s="46" t="s">
        <v>12</v>
      </c>
      <c r="Z19" s="46"/>
      <c r="AA19" s="54">
        <v>0.99</v>
      </c>
      <c r="AB19" s="54">
        <v>0</v>
      </c>
      <c r="AC19" s="54">
        <v>0</v>
      </c>
      <c r="AD19" s="54">
        <v>0</v>
      </c>
      <c r="AE19" s="54">
        <v>2</v>
      </c>
      <c r="AF19" s="54">
        <v>0</v>
      </c>
      <c r="AG19" s="55">
        <v>0</v>
      </c>
      <c r="AH19" s="55">
        <v>0</v>
      </c>
      <c r="AI19" s="55">
        <v>0</v>
      </c>
      <c r="AJ19" s="55">
        <v>0</v>
      </c>
      <c r="AK19" s="55">
        <v>2.99</v>
      </c>
      <c r="AL19" s="46" t="s">
        <v>12</v>
      </c>
    </row>
    <row r="20" spans="1:38" s="35" customFormat="1" ht="29.25" customHeight="1">
      <c r="A20" s="61">
        <v>10</v>
      </c>
      <c r="B20" s="37" t="s">
        <v>106</v>
      </c>
      <c r="C20" s="39" t="s">
        <v>107</v>
      </c>
      <c r="D20" s="37" t="s">
        <v>89</v>
      </c>
      <c r="E20" s="43" t="s">
        <v>43</v>
      </c>
      <c r="F20" s="43" t="s">
        <v>79</v>
      </c>
      <c r="G20" s="43" t="s">
        <v>58</v>
      </c>
      <c r="H20" s="43" t="s">
        <v>14</v>
      </c>
      <c r="I20" s="43" t="s">
        <v>13</v>
      </c>
      <c r="J20" s="51">
        <v>40676</v>
      </c>
      <c r="K20" s="40">
        <v>8.4600000000000009</v>
      </c>
      <c r="L20" s="43"/>
      <c r="M20" s="43"/>
      <c r="N20" s="43"/>
      <c r="O20" s="43"/>
      <c r="P20" s="46">
        <v>0</v>
      </c>
      <c r="Q20" s="46">
        <v>1</v>
      </c>
      <c r="R20" s="46">
        <v>2</v>
      </c>
      <c r="S20" s="43">
        <v>0</v>
      </c>
      <c r="T20" s="43">
        <v>1</v>
      </c>
      <c r="U20" s="43">
        <v>2</v>
      </c>
      <c r="V20" s="52"/>
      <c r="W20" s="53"/>
      <c r="X20" s="43"/>
      <c r="Y20" s="43"/>
      <c r="Z20" s="43"/>
      <c r="AA20" s="54">
        <v>1.73</v>
      </c>
      <c r="AB20" s="54">
        <v>0</v>
      </c>
      <c r="AC20" s="54">
        <v>0</v>
      </c>
      <c r="AD20" s="54">
        <v>0</v>
      </c>
      <c r="AE20" s="54">
        <v>0</v>
      </c>
      <c r="AF20" s="54">
        <v>0.25</v>
      </c>
      <c r="AG20" s="55">
        <v>0</v>
      </c>
      <c r="AH20" s="55">
        <v>0</v>
      </c>
      <c r="AI20" s="55">
        <v>0</v>
      </c>
      <c r="AJ20" s="55">
        <v>0</v>
      </c>
      <c r="AK20" s="55">
        <v>1.98</v>
      </c>
      <c r="AL20" s="43" t="s">
        <v>12</v>
      </c>
    </row>
    <row r="21" spans="1:38" s="36" customFormat="1" ht="29.25" customHeight="1">
      <c r="A21" s="61">
        <v>11</v>
      </c>
      <c r="B21" s="37" t="s">
        <v>100</v>
      </c>
      <c r="C21" s="41" t="s">
        <v>94</v>
      </c>
      <c r="D21" s="37" t="s">
        <v>87</v>
      </c>
      <c r="E21" s="43" t="s">
        <v>43</v>
      </c>
      <c r="F21" s="43" t="s">
        <v>79</v>
      </c>
      <c r="G21" s="43" t="s">
        <v>58</v>
      </c>
      <c r="H21" s="43" t="s">
        <v>14</v>
      </c>
      <c r="I21" s="43" t="s">
        <v>13</v>
      </c>
      <c r="J21" s="51">
        <v>39917</v>
      </c>
      <c r="K21" s="44">
        <v>7.31</v>
      </c>
      <c r="L21" s="43"/>
      <c r="M21" s="43"/>
      <c r="N21" s="43"/>
      <c r="O21" s="43"/>
      <c r="P21" s="43">
        <v>0</v>
      </c>
      <c r="Q21" s="43">
        <v>5</v>
      </c>
      <c r="R21" s="43">
        <v>8</v>
      </c>
      <c r="S21" s="42">
        <v>0</v>
      </c>
      <c r="T21" s="42">
        <v>3</v>
      </c>
      <c r="U21" s="42">
        <v>9</v>
      </c>
      <c r="V21" s="52"/>
      <c r="W21" s="53"/>
      <c r="X21" s="43"/>
      <c r="Y21" s="43"/>
      <c r="Z21" s="43"/>
      <c r="AA21" s="54">
        <v>1.1599999999999999</v>
      </c>
      <c r="AB21" s="54">
        <v>0</v>
      </c>
      <c r="AC21" s="54">
        <v>0</v>
      </c>
      <c r="AD21" s="54">
        <v>0</v>
      </c>
      <c r="AE21" s="54">
        <v>0</v>
      </c>
      <c r="AF21" s="54">
        <v>0.75</v>
      </c>
      <c r="AG21" s="55">
        <v>0</v>
      </c>
      <c r="AH21" s="55">
        <v>0</v>
      </c>
      <c r="AI21" s="55">
        <v>0</v>
      </c>
      <c r="AJ21" s="55">
        <v>0</v>
      </c>
      <c r="AK21" s="55">
        <v>1.91</v>
      </c>
      <c r="AL21" s="43" t="s">
        <v>12</v>
      </c>
    </row>
    <row r="22" spans="1:38" s="36" customFormat="1" ht="29.25" customHeight="1">
      <c r="A22" s="61">
        <v>12</v>
      </c>
      <c r="B22" s="37" t="s">
        <v>119</v>
      </c>
      <c r="C22" s="37" t="s">
        <v>85</v>
      </c>
      <c r="D22" s="37" t="s">
        <v>84</v>
      </c>
      <c r="E22" s="43" t="s">
        <v>43</v>
      </c>
      <c r="F22" s="43" t="s">
        <v>79</v>
      </c>
      <c r="G22" s="43" t="s">
        <v>58</v>
      </c>
      <c r="H22" s="43" t="s">
        <v>14</v>
      </c>
      <c r="I22" s="43" t="s">
        <v>13</v>
      </c>
      <c r="J22" s="51">
        <v>42527</v>
      </c>
      <c r="K22" s="43">
        <v>8.73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52"/>
      <c r="W22" s="53"/>
      <c r="X22" s="43"/>
      <c r="Y22" s="43"/>
      <c r="Z22" s="43"/>
      <c r="AA22" s="54">
        <v>1.87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5">
        <v>0</v>
      </c>
      <c r="AH22" s="55">
        <v>0</v>
      </c>
      <c r="AI22" s="55">
        <v>0</v>
      </c>
      <c r="AJ22" s="55">
        <v>0</v>
      </c>
      <c r="AK22" s="55">
        <v>1.87</v>
      </c>
      <c r="AL22" s="43" t="s">
        <v>12</v>
      </c>
    </row>
    <row r="23" spans="1:38" s="36" customFormat="1" ht="29.25" customHeight="1">
      <c r="A23" s="61">
        <v>13</v>
      </c>
      <c r="B23" s="39" t="s">
        <v>101</v>
      </c>
      <c r="C23" s="39" t="s">
        <v>83</v>
      </c>
      <c r="D23" s="39" t="s">
        <v>86</v>
      </c>
      <c r="E23" s="42" t="s">
        <v>43</v>
      </c>
      <c r="F23" s="42" t="s">
        <v>79</v>
      </c>
      <c r="G23" s="42" t="s">
        <v>58</v>
      </c>
      <c r="H23" s="42" t="s">
        <v>14</v>
      </c>
      <c r="I23" s="42" t="s">
        <v>13</v>
      </c>
      <c r="J23" s="63">
        <v>42439</v>
      </c>
      <c r="K23" s="40">
        <v>6.89</v>
      </c>
      <c r="L23" s="42"/>
      <c r="M23" s="42"/>
      <c r="N23" s="42"/>
      <c r="O23" s="42"/>
      <c r="P23" s="42"/>
      <c r="Q23" s="42"/>
      <c r="R23" s="42"/>
      <c r="S23" s="42">
        <v>0</v>
      </c>
      <c r="T23" s="42">
        <v>3</v>
      </c>
      <c r="U23" s="42">
        <v>13</v>
      </c>
      <c r="V23" s="64"/>
      <c r="W23" s="65"/>
      <c r="X23" s="42"/>
      <c r="Y23" s="42" t="s">
        <v>12</v>
      </c>
      <c r="Z23" s="42"/>
      <c r="AA23" s="54">
        <v>0.95</v>
      </c>
      <c r="AB23" s="54">
        <v>0</v>
      </c>
      <c r="AC23" s="54">
        <v>0</v>
      </c>
      <c r="AD23" s="54">
        <v>0</v>
      </c>
      <c r="AE23" s="54">
        <v>0</v>
      </c>
      <c r="AF23" s="54">
        <v>0.75</v>
      </c>
      <c r="AG23" s="55">
        <v>0</v>
      </c>
      <c r="AH23" s="55">
        <v>0</v>
      </c>
      <c r="AI23" s="55">
        <v>0</v>
      </c>
      <c r="AJ23" s="55">
        <v>0</v>
      </c>
      <c r="AK23" s="55">
        <v>1.7</v>
      </c>
      <c r="AL23" s="42" t="s">
        <v>12</v>
      </c>
    </row>
    <row r="24" spans="1:38" s="36" customFormat="1" ht="29.25" customHeight="1">
      <c r="A24" s="61">
        <v>14</v>
      </c>
      <c r="B24" s="39" t="s">
        <v>117</v>
      </c>
      <c r="C24" s="39" t="s">
        <v>118</v>
      </c>
      <c r="D24" s="39" t="s">
        <v>87</v>
      </c>
      <c r="E24" s="42" t="s">
        <v>43</v>
      </c>
      <c r="F24" s="42" t="s">
        <v>79</v>
      </c>
      <c r="G24" s="42" t="s">
        <v>58</v>
      </c>
      <c r="H24" s="42" t="s">
        <v>14</v>
      </c>
      <c r="I24" s="42" t="s">
        <v>13</v>
      </c>
      <c r="J24" s="63">
        <v>42682</v>
      </c>
      <c r="K24" s="42">
        <v>8.09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64"/>
      <c r="W24" s="65"/>
      <c r="X24" s="42"/>
      <c r="Y24" s="42"/>
      <c r="Z24" s="42"/>
      <c r="AA24" s="54">
        <v>1.55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5">
        <v>0</v>
      </c>
      <c r="AH24" s="55">
        <v>0</v>
      </c>
      <c r="AI24" s="55">
        <v>0</v>
      </c>
      <c r="AJ24" s="55">
        <v>0</v>
      </c>
      <c r="AK24" s="55">
        <v>1.55</v>
      </c>
      <c r="AL24" s="42" t="s">
        <v>12</v>
      </c>
    </row>
    <row r="25" spans="1:38" s="35" customFormat="1" ht="29.25" customHeight="1">
      <c r="A25" s="61">
        <v>15</v>
      </c>
      <c r="B25" s="37" t="s">
        <v>120</v>
      </c>
      <c r="C25" s="37" t="s">
        <v>121</v>
      </c>
      <c r="D25" s="37" t="s">
        <v>90</v>
      </c>
      <c r="E25" s="43" t="s">
        <v>43</v>
      </c>
      <c r="F25" s="43" t="s">
        <v>79</v>
      </c>
      <c r="G25" s="43" t="s">
        <v>58</v>
      </c>
      <c r="H25" s="43" t="s">
        <v>14</v>
      </c>
      <c r="I25" s="43" t="s">
        <v>13</v>
      </c>
      <c r="J25" s="51">
        <v>40704</v>
      </c>
      <c r="K25" s="43">
        <v>8.01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52"/>
      <c r="W25" s="53"/>
      <c r="X25" s="43"/>
      <c r="Y25" s="43"/>
      <c r="Z25" s="43"/>
      <c r="AA25" s="54">
        <v>1.51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5">
        <v>0</v>
      </c>
      <c r="AH25" s="55">
        <v>0</v>
      </c>
      <c r="AI25" s="55">
        <v>0</v>
      </c>
      <c r="AJ25" s="55">
        <v>0</v>
      </c>
      <c r="AK25" s="55">
        <v>1.51</v>
      </c>
      <c r="AL25" s="43" t="s">
        <v>12</v>
      </c>
    </row>
    <row r="26" spans="1:38" s="35" customFormat="1" ht="29.25" customHeight="1">
      <c r="A26" s="61">
        <v>16</v>
      </c>
      <c r="B26" s="39" t="s">
        <v>114</v>
      </c>
      <c r="C26" s="39" t="s">
        <v>99</v>
      </c>
      <c r="D26" s="39" t="s">
        <v>93</v>
      </c>
      <c r="E26" s="42" t="s">
        <v>43</v>
      </c>
      <c r="F26" s="42" t="s">
        <v>79</v>
      </c>
      <c r="G26" s="42" t="s">
        <v>58</v>
      </c>
      <c r="H26" s="42" t="s">
        <v>14</v>
      </c>
      <c r="I26" s="42" t="s">
        <v>13</v>
      </c>
      <c r="J26" s="63">
        <v>41781</v>
      </c>
      <c r="K26" s="40">
        <v>6.52</v>
      </c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64"/>
      <c r="W26" s="65"/>
      <c r="X26" s="42"/>
      <c r="Y26" s="42"/>
      <c r="Z26" s="42"/>
      <c r="AA26" s="54">
        <v>0.76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5">
        <v>0</v>
      </c>
      <c r="AH26" s="55">
        <v>0</v>
      </c>
      <c r="AI26" s="55">
        <v>0</v>
      </c>
      <c r="AJ26" s="55">
        <v>0</v>
      </c>
      <c r="AK26" s="55">
        <v>0.76</v>
      </c>
      <c r="AL26" s="42" t="s">
        <v>12</v>
      </c>
    </row>
  </sheetData>
  <sortState ref="A11:AL27">
    <sortCondition ref="E11:E27"/>
    <sortCondition descending="1" ref="I11:I27"/>
    <sortCondition descending="1" ref="AK11:AK27"/>
    <sortCondition ref="J11:J27"/>
    <sortCondition descending="1" ref="K11:K27"/>
  </sortState>
  <mergeCells count="8">
    <mergeCell ref="V9:X9"/>
    <mergeCell ref="Y9:Z9"/>
    <mergeCell ref="AA9:AJ9"/>
    <mergeCell ref="P9:U9"/>
    <mergeCell ref="J4:N6"/>
    <mergeCell ref="B9:D9"/>
    <mergeCell ref="E9:J9"/>
    <mergeCell ref="K9:O9"/>
  </mergeCells>
  <conditionalFormatting sqref="F1:I8 E1:E10 F10:I10 E25:I26">
    <cfRule type="expression" dxfId="17" priority="24">
      <formula>OR(AND($E1&lt;&gt;"ΠΕ23",$H1="ΝΑΙ",$I1="ΕΠΙΚΟΥΡΙΚΟΣ"),AND($E1&lt;&gt;"ΠΕ23",$H1="ΌΧΙ",$I1="ΚΥΡΙΟΣ"))</formula>
    </cfRule>
  </conditionalFormatting>
  <conditionalFormatting sqref="F1:G8 E1:E10 F10:G10 E25:G26">
    <cfRule type="expression" dxfId="16" priority="23">
      <formula>OR(AND($E1&lt;&gt;"ΠΕ25",$F1="ΑΕΙ",$G1="ΑΠΑΙΤΕΙΤΑΙ"),AND($E1&lt;&gt;"ΠΕ25",$E1&lt;&gt;"ΠΕ23",$F1="ΤΕΙ",$G1="ΔΕΝ ΑΠΑΙΤΕΙΤΑΙ"))</formula>
    </cfRule>
  </conditionalFormatting>
  <conditionalFormatting sqref="H1:H8 E1:E10 H10 E25:E26 H25:H26">
    <cfRule type="expression" dxfId="15" priority="22">
      <formula>AND($E1="ΠΕ23",$H1="ΌΧΙ")</formula>
    </cfRule>
  </conditionalFormatting>
  <conditionalFormatting sqref="G1:G8 E1:E10 G10 E25:E26 G25:G26">
    <cfRule type="expression" dxfId="14" priority="21">
      <formula>OR(AND($E1="ΠΕ23",$G1="ΑΠΑΙΤΕΙΤΑΙ"),AND($E1="ΠΕ25",$G1="ΔΕΝ ΑΠΑΙΤΕΙΤΑΙ"))</formula>
    </cfRule>
  </conditionalFormatting>
  <conditionalFormatting sqref="G1:H8 G10:H10 G25:H26">
    <cfRule type="expression" dxfId="13" priority="20">
      <formula>AND($G1="ΔΕΝ ΑΠΑΙΤΕΙΤΑΙ",$H1="ΌΧΙ")</formula>
    </cfRule>
  </conditionalFormatting>
  <conditionalFormatting sqref="F1:F8 E1:E10 F10 E25:F26">
    <cfRule type="expression" dxfId="12" priority="19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1:I13">
    <cfRule type="expression" dxfId="11" priority="18">
      <formula>OR(AND($E11&lt;&gt;"ΠΕ23",$H11="ΝΑΙ",$I11="ΕΠΙΚΟΥΡΙΚΟΣ"),AND($E11&lt;&gt;"ΠΕ23",$H11="ΌΧΙ",$I11="ΚΥΡΙΟΣ"))</formula>
    </cfRule>
  </conditionalFormatting>
  <conditionalFormatting sqref="E11:G13">
    <cfRule type="expression" dxfId="10" priority="17">
      <formula>OR(AND($E11&lt;&gt;"ΠΕ25",$F11="ΑΕΙ",$G11="ΑΠΑΙΤΕΙΤΑΙ"),AND($E11&lt;&gt;"ΠΕ25",$E11&lt;&gt;"ΠΕ23",$F11="ΤΕΙ",$G11="ΔΕΝ ΑΠΑΙΤΕΙΤΑΙ"))</formula>
    </cfRule>
  </conditionalFormatting>
  <conditionalFormatting sqref="H11:H13 E11:E13">
    <cfRule type="expression" dxfId="9" priority="16">
      <formula>AND($E11="ΠΕ23",$H11="ΌΧΙ")</formula>
    </cfRule>
  </conditionalFormatting>
  <conditionalFormatting sqref="G11:G13 E11:E13">
    <cfRule type="expression" dxfId="8" priority="15">
      <formula>OR(AND($E11="ΠΕ23",$G11="ΑΠΑΙΤΕΙΤΑΙ"),AND($E11="ΠΕ25",$G11="ΔΕΝ ΑΠΑΙΤΕΙΤΑΙ"))</formula>
    </cfRule>
  </conditionalFormatting>
  <conditionalFormatting sqref="G11:H13">
    <cfRule type="expression" dxfId="7" priority="14">
      <formula>AND($G11="ΔΕΝ ΑΠΑΙΤΕΙΤΑΙ",$H11="ΌΧΙ")</formula>
    </cfRule>
  </conditionalFormatting>
  <conditionalFormatting sqref="E11:F13">
    <cfRule type="expression" dxfId="6" priority="13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conditionalFormatting sqref="E15:I24">
    <cfRule type="expression" dxfId="5" priority="12">
      <formula>OR(AND($E15&lt;&gt;"ΠΕ23",$H15="ΝΑΙ",$I15="ΕΠΙΚΟΥΡΙΚΟΣ"),AND($E15&lt;&gt;"ΠΕ23",$H15="ΌΧΙ",$I15="ΚΥΡΙΟΣ"))</formula>
    </cfRule>
  </conditionalFormatting>
  <conditionalFormatting sqref="E15:G24">
    <cfRule type="expression" dxfId="4" priority="11">
      <formula>OR(AND($E15&lt;&gt;"ΠΕ25",$F15="ΑΕΙ",$G15="ΑΠΑΙΤΕΙΤΑΙ"),AND($E15&lt;&gt;"ΠΕ25",$E15&lt;&gt;"ΠΕ23",$F15="ΤΕΙ",$G15="ΔΕΝ ΑΠΑΙΤΕΙΤΑΙ"))</formula>
    </cfRule>
  </conditionalFormatting>
  <conditionalFormatting sqref="E15:E24 H15:H24">
    <cfRule type="expression" dxfId="3" priority="10">
      <formula>AND($E15="ΠΕ23",$H15="ΌΧΙ")</formula>
    </cfRule>
  </conditionalFormatting>
  <conditionalFormatting sqref="E15:E24 G15:G24">
    <cfRule type="expression" dxfId="2" priority="9">
      <formula>OR(AND($E15="ΠΕ23",$G15="ΑΠΑΙΤΕΙΤΑΙ"),AND($E15="ΠΕ25",$G15="ΔΕΝ ΑΠΑΙΤΕΙΤΑΙ"))</formula>
    </cfRule>
  </conditionalFormatting>
  <conditionalFormatting sqref="G15:H24">
    <cfRule type="expression" dxfId="1" priority="8">
      <formula>AND($G15="ΔΕΝ ΑΠΑΙΤΕΙΤΑΙ",$H15="ΌΧΙ")</formula>
    </cfRule>
  </conditionalFormatting>
  <conditionalFormatting sqref="E15:F24">
    <cfRule type="expression" dxfId="0" priority="7">
      <formula>OR(AND($E15="ΠΕ22",$F15="ΤΕΙ"),AND($E15="ΠΕ23",$F15="ΤΕΙ"),AND($E15="ΠΕ24",$F15="ΤΕΙ"),AND(LEFT($E15,4)="ΠΕ31",$F15="ΤΕΙ"),AND($E15="ΠΕ28",$F15="ΑΕΙ"),AND($E15="ΠΕ29",$F15="ΑΕΙ"))</formula>
    </cfRule>
  </conditionalFormatting>
  <dataValidations count="12">
    <dataValidation type="list" allowBlank="1" showInputMessage="1" showErrorMessage="1" sqref="Y11:Z13 H15:H26 L15:O26 Y15:Z26 H11:H13 L11:O13">
      <formula1>NAI_OXI</formula1>
    </dataValidation>
    <dataValidation type="whole" allowBlank="1" showInputMessage="1" showErrorMessage="1" sqref="S11:S13 P15:P26 S15:S26 P11:P13">
      <formula1>0</formula1>
      <formula2>40</formula2>
    </dataValidation>
    <dataValidation type="whole" allowBlank="1" showInputMessage="1" showErrorMessage="1" sqref="T11:T13 Q15:Q26 T15:T26 Q11:Q13">
      <formula1>0</formula1>
      <formula2>11</formula2>
    </dataValidation>
    <dataValidation type="whole" allowBlank="1" showInputMessage="1" showErrorMessage="1" sqref="U11:U13 R15:R26 U15:U26 R11:R13">
      <formula1>0</formula1>
      <formula2>29</formula2>
    </dataValidation>
    <dataValidation type="decimal" allowBlank="1" showInputMessage="1" showErrorMessage="1" sqref="V11:V13 V15:V26">
      <formula1>0</formula1>
      <formula2>1</formula2>
    </dataValidation>
    <dataValidation type="list" allowBlank="1" showInputMessage="1" showErrorMessage="1" sqref="X11:X13 X15:X26">
      <formula1>ΠΟΛΥΤΕΚΝΟΣ_ΤΡΙΤΕΚΝΟΣ</formula1>
    </dataValidation>
    <dataValidation type="decimal" allowBlank="1" showInputMessage="1" showErrorMessage="1" sqref="K11:K13 K15:K23">
      <formula1>0</formula1>
      <formula2>10</formula2>
    </dataValidation>
    <dataValidation type="list" allowBlank="1" showInputMessage="1" showErrorMessage="1" sqref="I11:I13 I15:I26">
      <formula1>ΚΑΤΗΓΟΡΙΑ_ΠΙΝΑΚΑ</formula1>
    </dataValidation>
    <dataValidation type="list" allowBlank="1" showInputMessage="1" showErrorMessage="1" sqref="E11:E13 E15:E26">
      <formula1>ΚΛΑΔΟΣ_ΕΕΠ</formula1>
    </dataValidation>
    <dataValidation type="list" allowBlank="1" showInputMessage="1" showErrorMessage="1" sqref="G11:G13 G15:G26">
      <formula1>ΑΠΑΙΤΕΙΤΑΙ_ΔΕΝ_ΑΠΑΙΤΕΙΤΑΙ</formula1>
    </dataValidation>
    <dataValidation type="list" allowBlank="1" showInputMessage="1" showErrorMessage="1" sqref="F11:F13 F15:F26">
      <formula1>ΑΕΙ_ΤΕΙ</formula1>
    </dataValidation>
    <dataValidation type="whole" operator="greaterThanOrEqual" allowBlank="1" showInputMessage="1" showErrorMessage="1" sqref="W11:W13 W15:W26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15</vt:i4>
      </vt:variant>
    </vt:vector>
  </HeadingPairs>
  <TitlesOfParts>
    <vt:vector size="17" baseType="lpstr">
      <vt:lpstr>Τιμές</vt:lpstr>
      <vt:lpstr>ΠΕ 29</vt:lpstr>
      <vt:lpstr>NAI_OXI</vt:lpstr>
      <vt:lpstr>'ΠΕ 29'!Print_Titles</vt:lpstr>
      <vt:lpstr>ΑΔΤ_ΔΙΑΒΑΤΗΡΙΟ</vt:lpstr>
      <vt:lpstr>ΑΕΙ_ΤΕΙ</vt:lpstr>
      <vt:lpstr>ΑΠΑΙΤΕΙΤΑΙ_ΔΕΝ_ΑΠΑΙΤΕΙΤΑΙ</vt:lpstr>
      <vt:lpstr>ΑΠΑΙΤΟΥΜΕΝΟΣ_ΤΙΤΛΟΣ</vt:lpstr>
      <vt:lpstr>ΔΕΝ_ΑΠΑΙΤΕΙΤΑΙ</vt:lpstr>
      <vt:lpstr>ΕΙΔΙΚΟΤΗΤΑ_ΕΒΠ</vt:lpstr>
      <vt:lpstr>ΕΙΔΙΚΟΤΗΤΑ_ΕΕΠ</vt:lpstr>
      <vt:lpstr>ΚΑΤΗΓΟΡΙΑ_ΠΙΝΑΚΑ</vt:lpstr>
      <vt:lpstr>ΚΑΤΗΓΟΡΙΑ_ΠΤΥΧΙΟΥ</vt:lpstr>
      <vt:lpstr>ΚΛΑΔΟΣ_ΕΕΠ</vt:lpstr>
      <vt:lpstr>ΠΑΙΔΑΓΩΓΙΚΗ_ΕΠΑΡΚΕΙΑ</vt:lpstr>
      <vt:lpstr>ΠΟΛΥΤΕΚΝΟΣ_ΤΡΙΤΕΚΝΟΣ</vt:lpstr>
      <vt:lpstr>ΠΟΛΥΤΕΝΟΣ_ΤΡΙΤΕΚΝΟΣ</vt:lpstr>
    </vt:vector>
  </TitlesOfParts>
  <Company>YPEPTH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apanagopoulos</dc:creator>
  <cp:lastModifiedBy>user3</cp:lastModifiedBy>
  <cp:lastPrinted>2017-05-12T05:40:10Z</cp:lastPrinted>
  <dcterms:created xsi:type="dcterms:W3CDTF">2016-07-15T07:50:33Z</dcterms:created>
  <dcterms:modified xsi:type="dcterms:W3CDTF">2017-06-13T09:32:11Z</dcterms:modified>
</cp:coreProperties>
</file>